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ículos" sheetId="1" state="visible" r:id="rId1"/>
    <sheet name="Vencimentos" sheetId="2" state="visible" r:id="rId2"/>
    <sheet name="Manutenção" sheetId="3" state="visible" r:id="rId3"/>
    <sheet name="Pneus" sheetId="4" state="visible" r:id="rId4"/>
    <sheet name="Resumo" sheetId="5" state="visible" r:id="rId5"/>
    <sheet name="Como us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B1B1F"/>
      </patternFill>
    </fill>
    <fill>
      <patternFill patternType="solid">
        <fgColor rgb="00FFFFFF"/>
      </patternFill>
    </fill>
    <fill>
      <patternFill patternType="solid">
        <fgColor rgb="00F3F3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7A1F27"/>
      </font>
      <fill>
        <patternFill patternType="solid">
          <fgColor rgb="00F8D7DA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E5B4"/>
        </patternFill>
      </fill>
    </dxf>
    <dxf>
      <fill>
        <patternFill patternType="solid">
          <fgColor rgb="00FFF7E6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8" customWidth="1" min="4" max="4"/>
    <col width="12" customWidth="1" min="5" max="5"/>
    <col width="14" customWidth="1" min="6" max="6"/>
    <col width="24" customWidth="1" min="7" max="7"/>
    <col width="12" customWidth="1" min="8" max="8"/>
    <col width="10" customWidth="1" min="9" max="9"/>
    <col width="40" customWidth="1" min="10" max="10"/>
  </cols>
  <sheetData>
    <row r="1" ht="42" customHeight="1">
      <c r="A1" s="1" t="inlineStr">
        <is>
          <t>Placa</t>
        </is>
      </c>
      <c r="B1" s="1" t="inlineStr">
        <is>
          <t>Tipo</t>
        </is>
      </c>
      <c r="C1" s="1" t="inlineStr">
        <is>
          <t>Marca / modelo</t>
        </is>
      </c>
      <c r="D1" s="1" t="inlineStr">
        <is>
          <t>Ano</t>
        </is>
      </c>
      <c r="E1" s="1" t="inlineStr">
        <is>
          <t>Km atual</t>
        </is>
      </c>
      <c r="F1" s="1" t="inlineStr">
        <is>
          <t>Data do km</t>
        </is>
      </c>
      <c r="G1" s="1" t="inlineStr">
        <is>
          <t>Motorista habitual</t>
        </is>
      </c>
      <c r="H1" s="1" t="inlineStr">
        <is>
          <t>Situação</t>
        </is>
      </c>
      <c r="I1" s="1" t="inlineStr">
        <is>
          <t>Final da placa</t>
        </is>
      </c>
      <c r="J1" s="1" t="inlineStr">
        <is>
          <t>Observações</t>
        </is>
      </c>
    </row>
    <row r="2">
      <c r="A2" t="inlineStr">
        <is>
          <t>ABC1D23</t>
        </is>
      </c>
      <c r="B2" t="inlineStr">
        <is>
          <t>Caminhão</t>
        </is>
      </c>
      <c r="C2" t="inlineStr">
        <is>
          <t>VW Delivery 11.180</t>
        </is>
      </c>
      <c r="D2" t="n">
        <v>2019</v>
      </c>
      <c r="E2" s="2" t="n">
        <v>182450</v>
      </c>
      <c r="F2" s="3" t="n">
        <v>46304</v>
      </c>
      <c r="G2" t="inlineStr">
        <is>
          <t>Carlos Andrade</t>
        </is>
      </c>
      <c r="H2" t="inlineStr">
        <is>
          <t>Ativo</t>
        </is>
      </c>
      <c r="I2">
        <f>IF(A2="","",RIGHT(A2,1))</f>
        <v/>
      </c>
      <c r="J2" t="inlineStr">
        <is>
          <t>Troque pelos seus veículos</t>
        </is>
      </c>
    </row>
    <row r="3">
      <c r="A3" t="inlineStr">
        <is>
          <t>DEF4E56</t>
        </is>
      </c>
      <c r="B3" t="inlineStr">
        <is>
          <t>Utilitário</t>
        </is>
      </c>
      <c r="C3" t="inlineStr">
        <is>
          <t>Fiat Fiorino</t>
        </is>
      </c>
      <c r="D3" t="n">
        <v>2022</v>
      </c>
      <c r="E3" s="2" t="n">
        <v>61200</v>
      </c>
      <c r="F3" s="3" t="n">
        <v>46301</v>
      </c>
      <c r="G3" t="inlineStr">
        <is>
          <t>Joana Ribeiro</t>
        </is>
      </c>
      <c r="H3" t="inlineStr">
        <is>
          <t>Ativo</t>
        </is>
      </c>
      <c r="I3">
        <f>IF(A3="","",RIGHT(A3,1))</f>
        <v/>
      </c>
      <c r="J3" t="inlineStr"/>
    </row>
    <row r="4">
      <c r="A4" t="inlineStr">
        <is>
          <t>GHI7F89</t>
        </is>
      </c>
      <c r="B4" t="inlineStr">
        <is>
          <t>Caminhão</t>
        </is>
      </c>
      <c r="C4" t="inlineStr">
        <is>
          <t>MB Atego 1719</t>
        </is>
      </c>
      <c r="D4" t="n">
        <v>2016</v>
      </c>
      <c r="E4" s="2" t="n">
        <v>410900</v>
      </c>
      <c r="F4" s="3" t="n">
        <v>46294</v>
      </c>
      <c r="G4" t="inlineStr">
        <is>
          <t>Pedro Lima</t>
        </is>
      </c>
      <c r="H4" t="inlineStr">
        <is>
          <t>Parado</t>
        </is>
      </c>
      <c r="I4">
        <f>IF(A4="","",RIGHT(A4,1))</f>
        <v/>
      </c>
      <c r="J4" t="inlineStr">
        <is>
          <t>Na oficina</t>
        </is>
      </c>
    </row>
    <row r="5">
      <c r="E5" s="2" t="n"/>
      <c r="F5" s="3" t="n"/>
      <c r="I5">
        <f>IF(A5="","",RIGHT(A5,1))</f>
        <v/>
      </c>
    </row>
    <row r="6">
      <c r="E6" s="2" t="n"/>
      <c r="F6" s="3" t="n"/>
      <c r="I6">
        <f>IF(A6="","",RIGHT(A6,1))</f>
        <v/>
      </c>
    </row>
    <row r="7">
      <c r="E7" s="2" t="n"/>
      <c r="F7" s="3" t="n"/>
      <c r="I7">
        <f>IF(A7="","",RIGHT(A7,1))</f>
        <v/>
      </c>
    </row>
    <row r="8">
      <c r="E8" s="2" t="n"/>
      <c r="F8" s="3" t="n"/>
      <c r="I8">
        <f>IF(A8="","",RIGHT(A8,1))</f>
        <v/>
      </c>
    </row>
    <row r="9">
      <c r="E9" s="2" t="n"/>
      <c r="F9" s="3" t="n"/>
      <c r="I9">
        <f>IF(A9="","",RIGHT(A9,1))</f>
        <v/>
      </c>
    </row>
    <row r="10">
      <c r="E10" s="2" t="n"/>
      <c r="F10" s="3" t="n"/>
      <c r="I10">
        <f>IF(A10="","",RIGHT(A10,1))</f>
        <v/>
      </c>
    </row>
    <row r="11">
      <c r="E11" s="2" t="n"/>
      <c r="F11" s="3" t="n"/>
      <c r="I11">
        <f>IF(A11="","",RIGHT(A11,1))</f>
        <v/>
      </c>
    </row>
    <row r="12">
      <c r="E12" s="2" t="n"/>
      <c r="F12" s="3" t="n"/>
      <c r="I12">
        <f>IF(A12="","",RIGHT(A12,1))</f>
        <v/>
      </c>
    </row>
    <row r="13">
      <c r="E13" s="2" t="n"/>
      <c r="F13" s="3" t="n"/>
      <c r="I13">
        <f>IF(A13="","",RIGHT(A13,1))</f>
        <v/>
      </c>
    </row>
    <row r="14">
      <c r="E14" s="2" t="n"/>
      <c r="F14" s="3" t="n"/>
      <c r="I14">
        <f>IF(A14="","",RIGHT(A14,1))</f>
        <v/>
      </c>
    </row>
    <row r="15">
      <c r="E15" s="2" t="n"/>
      <c r="F15" s="3" t="n"/>
      <c r="I15">
        <f>IF(A15="","",RIGHT(A15,1))</f>
        <v/>
      </c>
    </row>
    <row r="16">
      <c r="E16" s="2" t="n"/>
      <c r="F16" s="3" t="n"/>
      <c r="I16">
        <f>IF(A16="","",RIGHT(A16,1))</f>
        <v/>
      </c>
    </row>
    <row r="17">
      <c r="E17" s="2" t="n"/>
      <c r="F17" s="3" t="n"/>
      <c r="I17">
        <f>IF(A17="","",RIGHT(A17,1))</f>
        <v/>
      </c>
    </row>
    <row r="18">
      <c r="E18" s="2" t="n"/>
      <c r="F18" s="3" t="n"/>
      <c r="I18">
        <f>IF(A18="","",RIGHT(A18,1))</f>
        <v/>
      </c>
    </row>
    <row r="19">
      <c r="E19" s="2" t="n"/>
      <c r="F19" s="3" t="n"/>
      <c r="I19">
        <f>IF(A19="","",RIGHT(A19,1))</f>
        <v/>
      </c>
    </row>
    <row r="20">
      <c r="E20" s="2" t="n"/>
      <c r="F20" s="3" t="n"/>
      <c r="I20">
        <f>IF(A20="","",RIGHT(A20,1))</f>
        <v/>
      </c>
    </row>
    <row r="21">
      <c r="E21" s="2" t="n"/>
      <c r="F21" s="3" t="n"/>
      <c r="I21">
        <f>IF(A21="","",RIGHT(A21,1))</f>
        <v/>
      </c>
    </row>
    <row r="22">
      <c r="E22" s="2" t="n"/>
      <c r="F22" s="3" t="n"/>
      <c r="I22">
        <f>IF(A22="","",RIGHT(A22,1))</f>
        <v/>
      </c>
    </row>
    <row r="23">
      <c r="E23" s="2" t="n"/>
      <c r="F23" s="3" t="n"/>
      <c r="I23">
        <f>IF(A23="","",RIGHT(A23,1))</f>
        <v/>
      </c>
    </row>
    <row r="24">
      <c r="E24" s="2" t="n"/>
      <c r="F24" s="3" t="n"/>
      <c r="I24">
        <f>IF(A24="","",RIGHT(A24,1))</f>
        <v/>
      </c>
    </row>
    <row r="25">
      <c r="E25" s="2" t="n"/>
      <c r="F25" s="3" t="n"/>
      <c r="I25">
        <f>IF(A25="","",RIGHT(A25,1))</f>
        <v/>
      </c>
    </row>
    <row r="26">
      <c r="E26" s="2" t="n"/>
      <c r="F26" s="3" t="n"/>
      <c r="I26">
        <f>IF(A26="","",RIGHT(A26,1))</f>
        <v/>
      </c>
    </row>
    <row r="27">
      <c r="E27" s="2" t="n"/>
      <c r="F27" s="3" t="n"/>
      <c r="I27">
        <f>IF(A27="","",RIGHT(A27,1))</f>
        <v/>
      </c>
    </row>
    <row r="28">
      <c r="E28" s="2" t="n"/>
      <c r="F28" s="3" t="n"/>
      <c r="I28">
        <f>IF(A28="","",RIGHT(A28,1))</f>
        <v/>
      </c>
    </row>
    <row r="29">
      <c r="E29" s="2" t="n"/>
      <c r="F29" s="3" t="n"/>
      <c r="I29">
        <f>IF(A29="","",RIGHT(A29,1))</f>
        <v/>
      </c>
    </row>
    <row r="30">
      <c r="E30" s="2" t="n"/>
      <c r="F30" s="3" t="n"/>
      <c r="I30">
        <f>IF(A30="","",RIGHT(A30,1))</f>
        <v/>
      </c>
    </row>
    <row r="31">
      <c r="E31" s="2" t="n"/>
      <c r="F31" s="3" t="n"/>
      <c r="I31">
        <f>IF(A31="","",RIGHT(A31,1))</f>
        <v/>
      </c>
    </row>
    <row r="32">
      <c r="E32" s="2" t="n"/>
      <c r="F32" s="3" t="n"/>
      <c r="I32">
        <f>IF(A32="","",RIGHT(A32,1))</f>
        <v/>
      </c>
    </row>
    <row r="33">
      <c r="E33" s="2" t="n"/>
      <c r="F33" s="3" t="n"/>
      <c r="I33">
        <f>IF(A33="","",RIGHT(A33,1))</f>
        <v/>
      </c>
    </row>
    <row r="34">
      <c r="E34" s="2" t="n"/>
      <c r="F34" s="3" t="n"/>
      <c r="I34">
        <f>IF(A34="","",RIGHT(A34,1))</f>
        <v/>
      </c>
    </row>
    <row r="35">
      <c r="E35" s="2" t="n"/>
      <c r="F35" s="3" t="n"/>
      <c r="I35">
        <f>IF(A35="","",RIGHT(A35,1))</f>
        <v/>
      </c>
    </row>
    <row r="36">
      <c r="E36" s="2" t="n"/>
      <c r="F36" s="3" t="n"/>
      <c r="I36">
        <f>IF(A36="","",RIGHT(A36,1))</f>
        <v/>
      </c>
    </row>
    <row r="37">
      <c r="E37" s="2" t="n"/>
      <c r="F37" s="3" t="n"/>
      <c r="I37">
        <f>IF(A37="","",RIGHT(A37,1))</f>
        <v/>
      </c>
    </row>
    <row r="38">
      <c r="E38" s="2" t="n"/>
      <c r="F38" s="3" t="n"/>
      <c r="I38">
        <f>IF(A38="","",RIGHT(A38,1))</f>
        <v/>
      </c>
    </row>
    <row r="39">
      <c r="E39" s="2" t="n"/>
      <c r="F39" s="3" t="n"/>
      <c r="I39">
        <f>IF(A39="","",RIGHT(A39,1))</f>
        <v/>
      </c>
    </row>
    <row r="40">
      <c r="E40" s="2" t="n"/>
      <c r="F40" s="3" t="n"/>
      <c r="I40">
        <f>IF(A40="","",RIGHT(A40,1))</f>
        <v/>
      </c>
    </row>
    <row r="41">
      <c r="E41" s="2" t="n"/>
      <c r="F41" s="3" t="n"/>
      <c r="I41">
        <f>IF(A41="","",RIGHT(A41,1))</f>
        <v/>
      </c>
    </row>
    <row r="42">
      <c r="E42" s="2" t="n"/>
      <c r="F42" s="3" t="n"/>
      <c r="I42">
        <f>IF(A42="","",RIGHT(A42,1))</f>
        <v/>
      </c>
    </row>
    <row r="43">
      <c r="E43" s="2" t="n"/>
      <c r="F43" s="3" t="n"/>
      <c r="I43">
        <f>IF(A43="","",RIGHT(A43,1))</f>
        <v/>
      </c>
    </row>
    <row r="44">
      <c r="E44" s="2" t="n"/>
      <c r="F44" s="3" t="n"/>
      <c r="I44">
        <f>IF(A44="","",RIGHT(A44,1))</f>
        <v/>
      </c>
    </row>
    <row r="45">
      <c r="E45" s="2" t="n"/>
      <c r="F45" s="3" t="n"/>
      <c r="I45">
        <f>IF(A45="","",RIGHT(A45,1))</f>
        <v/>
      </c>
    </row>
    <row r="46">
      <c r="E46" s="2" t="n"/>
      <c r="F46" s="3" t="n"/>
      <c r="I46">
        <f>IF(A46="","",RIGHT(A46,1))</f>
        <v/>
      </c>
    </row>
    <row r="47">
      <c r="E47" s="2" t="n"/>
      <c r="F47" s="3" t="n"/>
      <c r="I47">
        <f>IF(A47="","",RIGHT(A47,1))</f>
        <v/>
      </c>
    </row>
    <row r="48">
      <c r="E48" s="2" t="n"/>
      <c r="F48" s="3" t="n"/>
      <c r="I48">
        <f>IF(A48="","",RIGHT(A48,1))</f>
        <v/>
      </c>
    </row>
    <row r="49">
      <c r="E49" s="2" t="n"/>
      <c r="F49" s="3" t="n"/>
      <c r="I49">
        <f>IF(A49="","",RIGHT(A49,1))</f>
        <v/>
      </c>
    </row>
    <row r="50">
      <c r="E50" s="2" t="n"/>
      <c r="F50" s="3" t="n"/>
      <c r="I50">
        <f>IF(A50="","",RIGHT(A50,1))</f>
        <v/>
      </c>
    </row>
    <row r="51">
      <c r="E51" s="2" t="n"/>
      <c r="F51" s="3" t="n"/>
      <c r="I51">
        <f>IF(A51="","",RIGHT(A51,1))</f>
        <v/>
      </c>
    </row>
    <row r="52">
      <c r="E52" s="2" t="n"/>
      <c r="F52" s="3" t="n"/>
      <c r="I52">
        <f>IF(A52="","",RIGHT(A52,1))</f>
        <v/>
      </c>
    </row>
    <row r="53">
      <c r="E53" s="2" t="n"/>
      <c r="F53" s="3" t="n"/>
      <c r="I53">
        <f>IF(A53="","",RIGHT(A53,1))</f>
        <v/>
      </c>
    </row>
    <row r="54">
      <c r="E54" s="2" t="n"/>
      <c r="F54" s="3" t="n"/>
      <c r="I54">
        <f>IF(A54="","",RIGHT(A54,1))</f>
        <v/>
      </c>
    </row>
    <row r="55">
      <c r="E55" s="2" t="n"/>
      <c r="F55" s="3" t="n"/>
      <c r="I55">
        <f>IF(A55="","",RIGHT(A55,1))</f>
        <v/>
      </c>
    </row>
    <row r="56">
      <c r="E56" s="2" t="n"/>
      <c r="F56" s="3" t="n"/>
      <c r="I56">
        <f>IF(A56="","",RIGHT(A56,1))</f>
        <v/>
      </c>
    </row>
    <row r="57">
      <c r="E57" s="2" t="n"/>
      <c r="F57" s="3" t="n"/>
      <c r="I57">
        <f>IF(A57="","",RIGHT(A57,1))</f>
        <v/>
      </c>
    </row>
    <row r="58">
      <c r="E58" s="2" t="n"/>
      <c r="F58" s="3" t="n"/>
      <c r="I58">
        <f>IF(A58="","",RIGHT(A58,1))</f>
        <v/>
      </c>
    </row>
    <row r="59">
      <c r="E59" s="2" t="n"/>
      <c r="F59" s="3" t="n"/>
      <c r="I59">
        <f>IF(A59="","",RIGHT(A59,1))</f>
        <v/>
      </c>
    </row>
    <row r="60">
      <c r="E60" s="2" t="n"/>
      <c r="F60" s="3" t="n"/>
      <c r="I60">
        <f>IF(A60="","",RIGHT(A60,1))</f>
        <v/>
      </c>
    </row>
    <row r="61">
      <c r="E61" s="2" t="n"/>
      <c r="F61" s="3" t="n"/>
      <c r="I61">
        <f>IF(A61="","",RIGHT(A61,1))</f>
        <v/>
      </c>
    </row>
    <row r="62">
      <c r="E62" s="2" t="n"/>
      <c r="F62" s="3" t="n"/>
      <c r="I62">
        <f>IF(A62="","",RIGHT(A62,1))</f>
        <v/>
      </c>
    </row>
    <row r="63">
      <c r="E63" s="2" t="n"/>
      <c r="F63" s="3" t="n"/>
      <c r="I63">
        <f>IF(A63="","",RIGHT(A63,1))</f>
        <v/>
      </c>
    </row>
    <row r="64">
      <c r="E64" s="2" t="n"/>
      <c r="F64" s="3" t="n"/>
      <c r="I64">
        <f>IF(A64="","",RIGHT(A64,1))</f>
        <v/>
      </c>
    </row>
    <row r="65">
      <c r="E65" s="2" t="n"/>
      <c r="F65" s="3" t="n"/>
      <c r="I65">
        <f>IF(A65="","",RIGHT(A65,1))</f>
        <v/>
      </c>
    </row>
    <row r="66">
      <c r="E66" s="2" t="n"/>
      <c r="F66" s="3" t="n"/>
      <c r="I66">
        <f>IF(A66="","",RIGHT(A66,1))</f>
        <v/>
      </c>
    </row>
    <row r="67">
      <c r="E67" s="2" t="n"/>
      <c r="F67" s="3" t="n"/>
      <c r="I67">
        <f>IF(A67="","",RIGHT(A67,1))</f>
        <v/>
      </c>
    </row>
    <row r="68">
      <c r="E68" s="2" t="n"/>
      <c r="F68" s="3" t="n"/>
      <c r="I68">
        <f>IF(A68="","",RIGHT(A68,1))</f>
        <v/>
      </c>
    </row>
    <row r="69">
      <c r="E69" s="2" t="n"/>
      <c r="F69" s="3" t="n"/>
      <c r="I69">
        <f>IF(A69="","",RIGHT(A69,1))</f>
        <v/>
      </c>
    </row>
    <row r="70">
      <c r="E70" s="2" t="n"/>
      <c r="F70" s="3" t="n"/>
      <c r="I70">
        <f>IF(A70="","",RIGHT(A70,1))</f>
        <v/>
      </c>
    </row>
    <row r="71">
      <c r="E71" s="2" t="n"/>
      <c r="F71" s="3" t="n"/>
      <c r="I71">
        <f>IF(A71="","",RIGHT(A71,1))</f>
        <v/>
      </c>
    </row>
    <row r="72">
      <c r="E72" s="2" t="n"/>
      <c r="F72" s="3" t="n"/>
      <c r="I72">
        <f>IF(A72="","",RIGHT(A72,1))</f>
        <v/>
      </c>
    </row>
    <row r="73">
      <c r="E73" s="2" t="n"/>
      <c r="F73" s="3" t="n"/>
      <c r="I73">
        <f>IF(A73="","",RIGHT(A73,1))</f>
        <v/>
      </c>
    </row>
    <row r="74">
      <c r="E74" s="2" t="n"/>
      <c r="F74" s="3" t="n"/>
      <c r="I74">
        <f>IF(A74="","",RIGHT(A74,1))</f>
        <v/>
      </c>
    </row>
    <row r="75">
      <c r="E75" s="2" t="n"/>
      <c r="F75" s="3" t="n"/>
      <c r="I75">
        <f>IF(A75="","",RIGHT(A75,1))</f>
        <v/>
      </c>
    </row>
    <row r="76">
      <c r="E76" s="2" t="n"/>
      <c r="F76" s="3" t="n"/>
      <c r="I76">
        <f>IF(A76="","",RIGHT(A76,1))</f>
        <v/>
      </c>
    </row>
    <row r="77">
      <c r="E77" s="2" t="n"/>
      <c r="F77" s="3" t="n"/>
      <c r="I77">
        <f>IF(A77="","",RIGHT(A77,1))</f>
        <v/>
      </c>
    </row>
    <row r="78">
      <c r="E78" s="2" t="n"/>
      <c r="F78" s="3" t="n"/>
      <c r="I78">
        <f>IF(A78="","",RIGHT(A78,1))</f>
        <v/>
      </c>
    </row>
    <row r="79">
      <c r="E79" s="2" t="n"/>
      <c r="F79" s="3" t="n"/>
      <c r="I79">
        <f>IF(A79="","",RIGHT(A79,1))</f>
        <v/>
      </c>
    </row>
    <row r="80">
      <c r="E80" s="2" t="n"/>
      <c r="F80" s="3" t="n"/>
      <c r="I80">
        <f>IF(A80="","",RIGHT(A80,1))</f>
        <v/>
      </c>
    </row>
    <row r="81">
      <c r="E81" s="2" t="n"/>
      <c r="F81" s="3" t="n"/>
      <c r="I81">
        <f>IF(A81="","",RIGHT(A81,1))</f>
        <v/>
      </c>
    </row>
    <row r="82">
      <c r="E82" s="2" t="n"/>
      <c r="F82" s="3" t="n"/>
      <c r="I82">
        <f>IF(A82="","",RIGHT(A82,1))</f>
        <v/>
      </c>
    </row>
    <row r="83">
      <c r="E83" s="2" t="n"/>
      <c r="F83" s="3" t="n"/>
      <c r="I83">
        <f>IF(A83="","",RIGHT(A83,1))</f>
        <v/>
      </c>
    </row>
    <row r="84">
      <c r="E84" s="2" t="n"/>
      <c r="F84" s="3" t="n"/>
      <c r="I84">
        <f>IF(A84="","",RIGHT(A84,1))</f>
        <v/>
      </c>
    </row>
    <row r="85">
      <c r="E85" s="2" t="n"/>
      <c r="F85" s="3" t="n"/>
      <c r="I85">
        <f>IF(A85="","",RIGHT(A85,1))</f>
        <v/>
      </c>
    </row>
    <row r="86">
      <c r="E86" s="2" t="n"/>
      <c r="F86" s="3" t="n"/>
      <c r="I86">
        <f>IF(A86="","",RIGHT(A86,1))</f>
        <v/>
      </c>
    </row>
    <row r="87">
      <c r="E87" s="2" t="n"/>
      <c r="F87" s="3" t="n"/>
      <c r="I87">
        <f>IF(A87="","",RIGHT(A87,1))</f>
        <v/>
      </c>
    </row>
    <row r="88">
      <c r="E88" s="2" t="n"/>
      <c r="F88" s="3" t="n"/>
      <c r="I88">
        <f>IF(A88="","",RIGHT(A88,1))</f>
        <v/>
      </c>
    </row>
    <row r="89">
      <c r="E89" s="2" t="n"/>
      <c r="F89" s="3" t="n"/>
      <c r="I89">
        <f>IF(A89="","",RIGHT(A89,1))</f>
        <v/>
      </c>
    </row>
    <row r="90">
      <c r="E90" s="2" t="n"/>
      <c r="F90" s="3" t="n"/>
      <c r="I90">
        <f>IF(A90="","",RIGHT(A90,1))</f>
        <v/>
      </c>
    </row>
    <row r="91">
      <c r="E91" s="2" t="n"/>
      <c r="F91" s="3" t="n"/>
      <c r="I91">
        <f>IF(A91="","",RIGHT(A91,1))</f>
        <v/>
      </c>
    </row>
    <row r="92">
      <c r="E92" s="2" t="n"/>
      <c r="F92" s="3" t="n"/>
      <c r="I92">
        <f>IF(A92="","",RIGHT(A92,1))</f>
        <v/>
      </c>
    </row>
    <row r="93">
      <c r="E93" s="2" t="n"/>
      <c r="F93" s="3" t="n"/>
      <c r="I93">
        <f>IF(A93="","",RIGHT(A93,1))</f>
        <v/>
      </c>
    </row>
    <row r="94">
      <c r="E94" s="2" t="n"/>
      <c r="F94" s="3" t="n"/>
      <c r="I94">
        <f>IF(A94="","",RIGHT(A94,1))</f>
        <v/>
      </c>
    </row>
    <row r="95">
      <c r="E95" s="2" t="n"/>
      <c r="F95" s="3" t="n"/>
      <c r="I95">
        <f>IF(A95="","",RIGHT(A95,1))</f>
        <v/>
      </c>
    </row>
    <row r="96">
      <c r="E96" s="2" t="n"/>
      <c r="F96" s="3" t="n"/>
      <c r="I96">
        <f>IF(A96="","",RIGHT(A96,1))</f>
        <v/>
      </c>
    </row>
    <row r="97">
      <c r="E97" s="2" t="n"/>
      <c r="F97" s="3" t="n"/>
      <c r="I97">
        <f>IF(A97="","",RIGHT(A97,1))</f>
        <v/>
      </c>
    </row>
    <row r="98">
      <c r="E98" s="2" t="n"/>
      <c r="F98" s="3" t="n"/>
      <c r="I98">
        <f>IF(A98="","",RIGHT(A98,1))</f>
        <v/>
      </c>
    </row>
    <row r="99">
      <c r="E99" s="2" t="n"/>
      <c r="F99" s="3" t="n"/>
      <c r="I99">
        <f>IF(A99="","",RIGHT(A99,1))</f>
        <v/>
      </c>
    </row>
    <row r="100">
      <c r="E100" s="2" t="n"/>
      <c r="F100" s="3" t="n"/>
      <c r="I100">
        <f>IF(A100="","",RIGHT(A100,1))</f>
        <v/>
      </c>
    </row>
    <row r="101">
      <c r="E101" s="2" t="n"/>
      <c r="F101" s="3" t="n"/>
      <c r="I101">
        <f>IF(A101="","",RIGHT(A101,1))</f>
        <v/>
      </c>
    </row>
    <row r="102">
      <c r="E102" s="2" t="n"/>
      <c r="F102" s="3" t="n"/>
      <c r="I102">
        <f>IF(A102="","",RIGHT(A102,1))</f>
        <v/>
      </c>
    </row>
    <row r="103">
      <c r="E103" s="2" t="n"/>
      <c r="F103" s="3" t="n"/>
      <c r="I103">
        <f>IF(A103="","",RIGHT(A103,1))</f>
        <v/>
      </c>
    </row>
    <row r="104">
      <c r="E104" s="2" t="n"/>
      <c r="F104" s="3" t="n"/>
      <c r="I104">
        <f>IF(A104="","",RIGHT(A104,1))</f>
        <v/>
      </c>
    </row>
    <row r="105">
      <c r="E105" s="2" t="n"/>
      <c r="F105" s="3" t="n"/>
      <c r="I105">
        <f>IF(A105="","",RIGHT(A105,1))</f>
        <v/>
      </c>
    </row>
    <row r="106">
      <c r="E106" s="2" t="n"/>
      <c r="F106" s="3" t="n"/>
      <c r="I106">
        <f>IF(A106="","",RIGHT(A106,1))</f>
        <v/>
      </c>
    </row>
    <row r="107">
      <c r="E107" s="2" t="n"/>
      <c r="F107" s="3" t="n"/>
      <c r="I107">
        <f>IF(A107="","",RIGHT(A107,1))</f>
        <v/>
      </c>
    </row>
    <row r="108">
      <c r="E108" s="2" t="n"/>
      <c r="F108" s="3" t="n"/>
      <c r="I108">
        <f>IF(A108="","",RIGHT(A108,1))</f>
        <v/>
      </c>
    </row>
    <row r="109">
      <c r="E109" s="2" t="n"/>
      <c r="F109" s="3" t="n"/>
      <c r="I109">
        <f>IF(A109="","",RIGHT(A109,1))</f>
        <v/>
      </c>
    </row>
    <row r="110">
      <c r="E110" s="2" t="n"/>
      <c r="F110" s="3" t="n"/>
      <c r="I110">
        <f>IF(A110="","",RIGHT(A110,1))</f>
        <v/>
      </c>
    </row>
    <row r="111">
      <c r="E111" s="2" t="n"/>
      <c r="F111" s="3" t="n"/>
      <c r="I111">
        <f>IF(A111="","",RIGHT(A111,1))</f>
        <v/>
      </c>
    </row>
    <row r="112">
      <c r="E112" s="2" t="n"/>
      <c r="F112" s="3" t="n"/>
      <c r="I112">
        <f>IF(A112="","",RIGHT(A112,1))</f>
        <v/>
      </c>
    </row>
    <row r="113">
      <c r="E113" s="2" t="n"/>
      <c r="F113" s="3" t="n"/>
      <c r="I113">
        <f>IF(A113="","",RIGHT(A113,1))</f>
        <v/>
      </c>
    </row>
    <row r="114">
      <c r="E114" s="2" t="n"/>
      <c r="F114" s="3" t="n"/>
      <c r="I114">
        <f>IF(A114="","",RIGHT(A114,1))</f>
        <v/>
      </c>
    </row>
    <row r="115">
      <c r="E115" s="2" t="n"/>
      <c r="F115" s="3" t="n"/>
      <c r="I115">
        <f>IF(A115="","",RIGHT(A115,1))</f>
        <v/>
      </c>
    </row>
    <row r="116">
      <c r="E116" s="2" t="n"/>
      <c r="F116" s="3" t="n"/>
      <c r="I116">
        <f>IF(A116="","",RIGHT(A116,1))</f>
        <v/>
      </c>
    </row>
    <row r="117">
      <c r="E117" s="2" t="n"/>
      <c r="F117" s="3" t="n"/>
      <c r="I117">
        <f>IF(A117="","",RIGHT(A117,1))</f>
        <v/>
      </c>
    </row>
    <row r="118">
      <c r="E118" s="2" t="n"/>
      <c r="F118" s="3" t="n"/>
      <c r="I118">
        <f>IF(A118="","",RIGHT(A118,1))</f>
        <v/>
      </c>
    </row>
    <row r="119">
      <c r="E119" s="2" t="n"/>
      <c r="F119" s="3" t="n"/>
      <c r="I119">
        <f>IF(A119="","",RIGHT(A119,1))</f>
        <v/>
      </c>
    </row>
    <row r="120">
      <c r="E120" s="2" t="n"/>
      <c r="F120" s="3" t="n"/>
      <c r="I120">
        <f>IF(A120="","",RIGHT(A120,1))</f>
        <v/>
      </c>
    </row>
    <row r="121">
      <c r="E121" s="2" t="n"/>
      <c r="F121" s="3" t="n"/>
      <c r="I121">
        <f>IF(A121="","",RIGHT(A121,1))</f>
        <v/>
      </c>
    </row>
    <row r="122">
      <c r="E122" s="2" t="n"/>
      <c r="F122" s="3" t="n"/>
      <c r="I122">
        <f>IF(A122="","",RIGHT(A122,1))</f>
        <v/>
      </c>
    </row>
    <row r="123">
      <c r="E123" s="2" t="n"/>
      <c r="F123" s="3" t="n"/>
      <c r="I123">
        <f>IF(A123="","",RIGHT(A123,1))</f>
        <v/>
      </c>
    </row>
    <row r="124">
      <c r="E124" s="2" t="n"/>
      <c r="F124" s="3" t="n"/>
      <c r="I124">
        <f>IF(A124="","",RIGHT(A124,1))</f>
        <v/>
      </c>
    </row>
    <row r="125">
      <c r="E125" s="2" t="n"/>
      <c r="F125" s="3" t="n"/>
      <c r="I125">
        <f>IF(A125="","",RIGHT(A125,1))</f>
        <v/>
      </c>
    </row>
    <row r="126">
      <c r="E126" s="2" t="n"/>
      <c r="F126" s="3" t="n"/>
      <c r="I126">
        <f>IF(A126="","",RIGHT(A126,1))</f>
        <v/>
      </c>
    </row>
    <row r="127">
      <c r="E127" s="2" t="n"/>
      <c r="F127" s="3" t="n"/>
      <c r="I127">
        <f>IF(A127="","",RIGHT(A127,1))</f>
        <v/>
      </c>
    </row>
    <row r="128">
      <c r="E128" s="2" t="n"/>
      <c r="F128" s="3" t="n"/>
      <c r="I128">
        <f>IF(A128="","",RIGHT(A128,1))</f>
        <v/>
      </c>
    </row>
    <row r="129">
      <c r="E129" s="2" t="n"/>
      <c r="F129" s="3" t="n"/>
      <c r="I129">
        <f>IF(A129="","",RIGHT(A129,1))</f>
        <v/>
      </c>
    </row>
    <row r="130">
      <c r="E130" s="2" t="n"/>
      <c r="F130" s="3" t="n"/>
      <c r="I130">
        <f>IF(A130="","",RIGHT(A130,1))</f>
        <v/>
      </c>
    </row>
    <row r="131">
      <c r="E131" s="2" t="n"/>
      <c r="F131" s="3" t="n"/>
      <c r="I131">
        <f>IF(A131="","",RIGHT(A131,1))</f>
        <v/>
      </c>
    </row>
    <row r="132">
      <c r="E132" s="2" t="n"/>
      <c r="F132" s="3" t="n"/>
      <c r="I132">
        <f>IF(A132="","",RIGHT(A132,1))</f>
        <v/>
      </c>
    </row>
    <row r="133">
      <c r="E133" s="2" t="n"/>
      <c r="F133" s="3" t="n"/>
      <c r="I133">
        <f>IF(A133="","",RIGHT(A133,1))</f>
        <v/>
      </c>
    </row>
    <row r="134">
      <c r="E134" s="2" t="n"/>
      <c r="F134" s="3" t="n"/>
      <c r="I134">
        <f>IF(A134="","",RIGHT(A134,1))</f>
        <v/>
      </c>
    </row>
    <row r="135">
      <c r="E135" s="2" t="n"/>
      <c r="F135" s="3" t="n"/>
      <c r="I135">
        <f>IF(A135="","",RIGHT(A135,1))</f>
        <v/>
      </c>
    </row>
    <row r="136">
      <c r="E136" s="2" t="n"/>
      <c r="F136" s="3" t="n"/>
      <c r="I136">
        <f>IF(A136="","",RIGHT(A136,1))</f>
        <v/>
      </c>
    </row>
    <row r="137">
      <c r="E137" s="2" t="n"/>
      <c r="F137" s="3" t="n"/>
      <c r="I137">
        <f>IF(A137="","",RIGHT(A137,1))</f>
        <v/>
      </c>
    </row>
    <row r="138">
      <c r="E138" s="2" t="n"/>
      <c r="F138" s="3" t="n"/>
      <c r="I138">
        <f>IF(A138="","",RIGHT(A138,1))</f>
        <v/>
      </c>
    </row>
    <row r="139">
      <c r="E139" s="2" t="n"/>
      <c r="F139" s="3" t="n"/>
      <c r="I139">
        <f>IF(A139="","",RIGHT(A139,1))</f>
        <v/>
      </c>
    </row>
    <row r="140">
      <c r="E140" s="2" t="n"/>
      <c r="F140" s="3" t="n"/>
      <c r="I140">
        <f>IF(A140="","",RIGHT(A140,1))</f>
        <v/>
      </c>
    </row>
    <row r="141">
      <c r="E141" s="2" t="n"/>
      <c r="F141" s="3" t="n"/>
      <c r="I141">
        <f>IF(A141="","",RIGHT(A141,1))</f>
        <v/>
      </c>
    </row>
    <row r="142">
      <c r="E142" s="2" t="n"/>
      <c r="F142" s="3" t="n"/>
      <c r="I142">
        <f>IF(A142="","",RIGHT(A142,1))</f>
        <v/>
      </c>
    </row>
    <row r="143">
      <c r="E143" s="2" t="n"/>
      <c r="F143" s="3" t="n"/>
      <c r="I143">
        <f>IF(A143="","",RIGHT(A143,1))</f>
        <v/>
      </c>
    </row>
    <row r="144">
      <c r="E144" s="2" t="n"/>
      <c r="F144" s="3" t="n"/>
      <c r="I144">
        <f>IF(A144="","",RIGHT(A144,1))</f>
        <v/>
      </c>
    </row>
    <row r="145">
      <c r="E145" s="2" t="n"/>
      <c r="F145" s="3" t="n"/>
      <c r="I145">
        <f>IF(A145="","",RIGHT(A145,1))</f>
        <v/>
      </c>
    </row>
    <row r="146">
      <c r="E146" s="2" t="n"/>
      <c r="F146" s="3" t="n"/>
      <c r="I146">
        <f>IF(A146="","",RIGHT(A146,1))</f>
        <v/>
      </c>
    </row>
    <row r="147">
      <c r="E147" s="2" t="n"/>
      <c r="F147" s="3" t="n"/>
      <c r="I147">
        <f>IF(A147="","",RIGHT(A147,1))</f>
        <v/>
      </c>
    </row>
    <row r="148">
      <c r="E148" s="2" t="n"/>
      <c r="F148" s="3" t="n"/>
      <c r="I148">
        <f>IF(A148="","",RIGHT(A148,1))</f>
        <v/>
      </c>
    </row>
    <row r="149">
      <c r="E149" s="2" t="n"/>
      <c r="F149" s="3" t="n"/>
      <c r="I149">
        <f>IF(A149="","",RIGHT(A149,1))</f>
        <v/>
      </c>
    </row>
    <row r="150">
      <c r="E150" s="2" t="n"/>
      <c r="F150" s="3" t="n"/>
      <c r="I150">
        <f>IF(A150="","",RIGHT(A150,1))</f>
        <v/>
      </c>
    </row>
  </sheetData>
  <dataValidations count="2">
    <dataValidation sqref="B2:B150" showDropDown="0" showInputMessage="0" showErrorMessage="0" allowBlank="1" type="list">
      <formula1>"Caminhão,Utilitário,Carro,Ônibus/van,Moto,Máquina,Reboque/semirreboque"</formula1>
    </dataValidation>
    <dataValidation sqref="H2:H150" showDropDown="0" showInputMessage="0" showErrorMessage="0" allowBlank="1" type="list">
      <formula1>"Ativo,Parado,Vendido"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2" customWidth="1" min="4" max="4"/>
    <col width="28" customWidth="1" min="5" max="5"/>
    <col width="30" customWidth="1" min="6" max="6"/>
    <col width="40" customWidth="1" min="7" max="7"/>
  </cols>
  <sheetData>
    <row r="1" ht="42" customHeight="1">
      <c r="A1" s="1" t="inlineStr">
        <is>
          <t>Placa</t>
        </is>
      </c>
      <c r="B1" s="1" t="inlineStr">
        <is>
          <t>Documento</t>
        </is>
      </c>
      <c r="C1" s="1" t="inlineStr">
        <is>
          <t>Validade</t>
        </is>
      </c>
      <c r="D1" s="1" t="inlineStr">
        <is>
          <t>Dias para vencer</t>
        </is>
      </c>
      <c r="E1" s="1" t="inlineStr">
        <is>
          <t>Situação</t>
        </is>
      </c>
      <c r="F1" s="1" t="inlineStr">
        <is>
          <t>Renovação típica</t>
        </is>
      </c>
      <c r="G1" s="1" t="inlineStr">
        <is>
          <t>Observações</t>
        </is>
      </c>
    </row>
    <row r="2">
      <c r="A2" t="inlineStr">
        <is>
          <t>ABC1D23</t>
        </is>
      </c>
      <c r="B2" t="inlineStr">
        <is>
          <t>CRLV / licenciamento</t>
        </is>
      </c>
      <c r="C2" s="3" t="n">
        <v>46349</v>
      </c>
      <c r="D2">
        <f>IF(C2="","",C2-TODAY())</f>
        <v/>
      </c>
      <c r="E2">
        <f>IF(C2="",IF(A2="","","Sem data"),IF(C2-TODAY()&lt;0,"VENCIDO",IF(C2-TODAY()&lt;=30,"Vence em até 30 dias",IF(C2-TODAY()&lt;=60,"Vence em até 60 dias","Em dia"))))</f>
        <v/>
      </c>
      <c r="F2" t="inlineStr">
        <is>
          <t>Anual, pelo final da placa</t>
        </is>
      </c>
    </row>
    <row r="3">
      <c r="A3" t="inlineStr">
        <is>
          <t>ABC1D23</t>
        </is>
      </c>
      <c r="B3" t="inlineStr">
        <is>
          <t>Seguro do veículo</t>
        </is>
      </c>
      <c r="C3" s="3" t="n">
        <v>46504</v>
      </c>
      <c r="D3">
        <f>IF(C3="","",C3-TODAY())</f>
        <v/>
      </c>
      <c r="E3">
        <f>IF(C3="",IF(A3="","","Sem data"),IF(C3-TODAY()&lt;0,"VENCIDO",IF(C3-TODAY()&lt;=30,"Vence em até 30 dias",IF(C3-TODAY()&lt;=60,"Vence em até 60 dias","Em dia"))))</f>
        <v/>
      </c>
      <c r="F3" t="inlineStr">
        <is>
          <t>Apólice anual</t>
        </is>
      </c>
    </row>
    <row r="4">
      <c r="A4" t="inlineStr">
        <is>
          <t>ABC1D23</t>
        </is>
      </c>
      <c r="B4" t="inlineStr">
        <is>
          <t>Tacógrafo (aferição)</t>
        </is>
      </c>
      <c r="C4" s="3" t="n">
        <v>46299</v>
      </c>
      <c r="D4">
        <f>IF(C4="","",C4-TODAY())</f>
        <v/>
      </c>
      <c r="E4">
        <f>IF(C4="",IF(A4="","","Sem data"),IF(C4-TODAY()&lt;0,"VENCIDO",IF(C4-TODAY()&lt;=30,"Vence em até 30 dias",IF(C4-TODAY()&lt;=60,"Vence em até 60 dias","Em dia"))))</f>
        <v/>
      </c>
      <c r="F4" t="inlineStr">
        <is>
          <t>A cada 2 anos, em regra</t>
        </is>
      </c>
    </row>
    <row r="5">
      <c r="A5" t="inlineStr">
        <is>
          <t>DEF4E56</t>
        </is>
      </c>
      <c r="B5" t="inlineStr">
        <is>
          <t>CRLV / licenciamento</t>
        </is>
      </c>
      <c r="C5" s="3" t="n">
        <v>46316</v>
      </c>
      <c r="D5">
        <f>IF(C5="","",C5-TODAY())</f>
        <v/>
      </c>
      <c r="E5">
        <f>IF(C5="",IF(A5="","","Sem data"),IF(C5-TODAY()&lt;0,"VENCIDO",IF(C5-TODAY()&lt;=30,"Vence em até 30 dias",IF(C5-TODAY()&lt;=60,"Vence em até 60 dias","Em dia"))))</f>
        <v/>
      </c>
      <c r="F5" t="inlineStr">
        <is>
          <t>Anual, pelo final da placa</t>
        </is>
      </c>
    </row>
    <row r="6">
      <c r="A6" t="inlineStr">
        <is>
          <t>GHI7F89</t>
        </is>
      </c>
      <c r="B6" t="inlineStr">
        <is>
          <t>CIV (produtos perigosos)</t>
        </is>
      </c>
      <c r="C6" s="3" t="n">
        <v>46394</v>
      </c>
      <c r="D6">
        <f>IF(C6="","",C6-TODAY())</f>
        <v/>
      </c>
      <c r="E6">
        <f>IF(C6="",IF(A6="","","Sem data"),IF(C6-TODAY()&lt;0,"VENCIDO",IF(C6-TODAY()&lt;=30,"Vence em até 30 dias",IF(C6-TODAY()&lt;=60,"Vence em até 60 dias","Em dia"))))</f>
        <v/>
      </c>
      <c r="F6" t="inlineStr">
        <is>
          <t>Anual, em regra</t>
        </is>
      </c>
    </row>
    <row r="7">
      <c r="C7" s="3" t="n"/>
      <c r="D7">
        <f>IF(C7="","",C7-TODAY())</f>
        <v/>
      </c>
      <c r="E7">
        <f>IF(C7="",IF(A7="","","Sem data"),IF(C7-TODAY()&lt;0,"VENCIDO",IF(C7-TODAY()&lt;=30,"Vence em até 30 dias",IF(C7-TODAY()&lt;=60,"Vence em até 60 dias","Em dia"))))</f>
        <v/>
      </c>
    </row>
    <row r="8">
      <c r="C8" s="3" t="n"/>
      <c r="D8">
        <f>IF(C8="","",C8-TODAY())</f>
        <v/>
      </c>
      <c r="E8">
        <f>IF(C8="",IF(A8="","","Sem data"),IF(C8-TODAY()&lt;0,"VENCIDO",IF(C8-TODAY()&lt;=30,"Vence em até 30 dias",IF(C8-TODAY()&lt;=60,"Vence em até 60 dias","Em dia"))))</f>
        <v/>
      </c>
    </row>
    <row r="9">
      <c r="C9" s="3" t="n"/>
      <c r="D9">
        <f>IF(C9="","",C9-TODAY())</f>
        <v/>
      </c>
      <c r="E9">
        <f>IF(C9="",IF(A9="","","Sem data"),IF(C9-TODAY()&lt;0,"VENCIDO",IF(C9-TODAY()&lt;=30,"Vence em até 30 dias",IF(C9-TODAY()&lt;=60,"Vence em até 60 dias","Em dia"))))</f>
        <v/>
      </c>
    </row>
    <row r="10">
      <c r="C10" s="3" t="n"/>
      <c r="D10">
        <f>IF(C10="","",C10-TODAY())</f>
        <v/>
      </c>
      <c r="E10">
        <f>IF(C10="",IF(A10="","","Sem data"),IF(C10-TODAY()&lt;0,"VENCIDO",IF(C10-TODAY()&lt;=30,"Vence em até 30 dias",IF(C10-TODAY()&lt;=60,"Vence em até 60 dias","Em dia"))))</f>
        <v/>
      </c>
    </row>
    <row r="11">
      <c r="C11" s="3" t="n"/>
      <c r="D11">
        <f>IF(C11="","",C11-TODAY())</f>
        <v/>
      </c>
      <c r="E11">
        <f>IF(C11="",IF(A11="","","Sem data"),IF(C11-TODAY()&lt;0,"VENCIDO",IF(C11-TODAY()&lt;=30,"Vence em até 30 dias",IF(C11-TODAY()&lt;=60,"Vence em até 60 dias","Em dia"))))</f>
        <v/>
      </c>
    </row>
    <row r="12">
      <c r="C12" s="3" t="n"/>
      <c r="D12">
        <f>IF(C12="","",C12-TODAY())</f>
        <v/>
      </c>
      <c r="E12">
        <f>IF(C12="",IF(A12="","","Sem data"),IF(C12-TODAY()&lt;0,"VENCIDO",IF(C12-TODAY()&lt;=30,"Vence em até 30 dias",IF(C12-TODAY()&lt;=60,"Vence em até 60 dias","Em dia"))))</f>
        <v/>
      </c>
    </row>
    <row r="13">
      <c r="C13" s="3" t="n"/>
      <c r="D13">
        <f>IF(C13="","",C13-TODAY())</f>
        <v/>
      </c>
      <c r="E13">
        <f>IF(C13="",IF(A13="","","Sem data"),IF(C13-TODAY()&lt;0,"VENCIDO",IF(C13-TODAY()&lt;=30,"Vence em até 30 dias",IF(C13-TODAY()&lt;=60,"Vence em até 60 dias","Em dia"))))</f>
        <v/>
      </c>
    </row>
    <row r="14">
      <c r="C14" s="3" t="n"/>
      <c r="D14">
        <f>IF(C14="","",C14-TODAY())</f>
        <v/>
      </c>
      <c r="E14">
        <f>IF(C14="",IF(A14="","","Sem data"),IF(C14-TODAY()&lt;0,"VENCIDO",IF(C14-TODAY()&lt;=30,"Vence em até 30 dias",IF(C14-TODAY()&lt;=60,"Vence em até 60 dias","Em dia"))))</f>
        <v/>
      </c>
    </row>
    <row r="15">
      <c r="C15" s="3" t="n"/>
      <c r="D15">
        <f>IF(C15="","",C15-TODAY())</f>
        <v/>
      </c>
      <c r="E15">
        <f>IF(C15="",IF(A15="","","Sem data"),IF(C15-TODAY()&lt;0,"VENCIDO",IF(C15-TODAY()&lt;=30,"Vence em até 30 dias",IF(C15-TODAY()&lt;=60,"Vence em até 60 dias","Em dia"))))</f>
        <v/>
      </c>
    </row>
    <row r="16">
      <c r="C16" s="3" t="n"/>
      <c r="D16">
        <f>IF(C16="","",C16-TODAY())</f>
        <v/>
      </c>
      <c r="E16">
        <f>IF(C16="",IF(A16="","","Sem data"),IF(C16-TODAY()&lt;0,"VENCIDO",IF(C16-TODAY()&lt;=30,"Vence em até 30 dias",IF(C16-TODAY()&lt;=60,"Vence em até 60 dias","Em dia"))))</f>
        <v/>
      </c>
    </row>
    <row r="17">
      <c r="C17" s="3" t="n"/>
      <c r="D17">
        <f>IF(C17="","",C17-TODAY())</f>
        <v/>
      </c>
      <c r="E17">
        <f>IF(C17="",IF(A17="","","Sem data"),IF(C17-TODAY()&lt;0,"VENCIDO",IF(C17-TODAY()&lt;=30,"Vence em até 30 dias",IF(C17-TODAY()&lt;=60,"Vence em até 60 dias","Em dia"))))</f>
        <v/>
      </c>
    </row>
    <row r="18">
      <c r="C18" s="3" t="n"/>
      <c r="D18">
        <f>IF(C18="","",C18-TODAY())</f>
        <v/>
      </c>
      <c r="E18">
        <f>IF(C18="",IF(A18="","","Sem data"),IF(C18-TODAY()&lt;0,"VENCIDO",IF(C18-TODAY()&lt;=30,"Vence em até 30 dias",IF(C18-TODAY()&lt;=60,"Vence em até 60 dias","Em dia"))))</f>
        <v/>
      </c>
    </row>
    <row r="19">
      <c r="C19" s="3" t="n"/>
      <c r="D19">
        <f>IF(C19="","",C19-TODAY())</f>
        <v/>
      </c>
      <c r="E19">
        <f>IF(C19="",IF(A19="","","Sem data"),IF(C19-TODAY()&lt;0,"VENCIDO",IF(C19-TODAY()&lt;=30,"Vence em até 30 dias",IF(C19-TODAY()&lt;=60,"Vence em até 60 dias","Em dia"))))</f>
        <v/>
      </c>
    </row>
    <row r="20">
      <c r="C20" s="3" t="n"/>
      <c r="D20">
        <f>IF(C20="","",C20-TODAY())</f>
        <v/>
      </c>
      <c r="E20">
        <f>IF(C20="",IF(A20="","","Sem data"),IF(C20-TODAY()&lt;0,"VENCIDO",IF(C20-TODAY()&lt;=30,"Vence em até 30 dias",IF(C20-TODAY()&lt;=60,"Vence em até 60 dias","Em dia"))))</f>
        <v/>
      </c>
    </row>
    <row r="21">
      <c r="C21" s="3" t="n"/>
      <c r="D21">
        <f>IF(C21="","",C21-TODAY())</f>
        <v/>
      </c>
      <c r="E21">
        <f>IF(C21="",IF(A21="","","Sem data"),IF(C21-TODAY()&lt;0,"VENCIDO",IF(C21-TODAY()&lt;=30,"Vence em até 30 dias",IF(C21-TODAY()&lt;=60,"Vence em até 60 dias","Em dia"))))</f>
        <v/>
      </c>
    </row>
    <row r="22">
      <c r="C22" s="3" t="n"/>
      <c r="D22">
        <f>IF(C22="","",C22-TODAY())</f>
        <v/>
      </c>
      <c r="E22">
        <f>IF(C22="",IF(A22="","","Sem data"),IF(C22-TODAY()&lt;0,"VENCIDO",IF(C22-TODAY()&lt;=30,"Vence em até 30 dias",IF(C22-TODAY()&lt;=60,"Vence em até 60 dias","Em dia"))))</f>
        <v/>
      </c>
    </row>
    <row r="23">
      <c r="C23" s="3" t="n"/>
      <c r="D23">
        <f>IF(C23="","",C23-TODAY())</f>
        <v/>
      </c>
      <c r="E23">
        <f>IF(C23="",IF(A23="","","Sem data"),IF(C23-TODAY()&lt;0,"VENCIDO",IF(C23-TODAY()&lt;=30,"Vence em até 30 dias",IF(C23-TODAY()&lt;=60,"Vence em até 60 dias","Em dia"))))</f>
        <v/>
      </c>
    </row>
    <row r="24">
      <c r="C24" s="3" t="n"/>
      <c r="D24">
        <f>IF(C24="","",C24-TODAY())</f>
        <v/>
      </c>
      <c r="E24">
        <f>IF(C24="",IF(A24="","","Sem data"),IF(C24-TODAY()&lt;0,"VENCIDO",IF(C24-TODAY()&lt;=30,"Vence em até 30 dias",IF(C24-TODAY()&lt;=60,"Vence em até 60 dias","Em dia"))))</f>
        <v/>
      </c>
    </row>
    <row r="25">
      <c r="C25" s="3" t="n"/>
      <c r="D25">
        <f>IF(C25="","",C25-TODAY())</f>
        <v/>
      </c>
      <c r="E25">
        <f>IF(C25="",IF(A25="","","Sem data"),IF(C25-TODAY()&lt;0,"VENCIDO",IF(C25-TODAY()&lt;=30,"Vence em até 30 dias",IF(C25-TODAY()&lt;=60,"Vence em até 60 dias","Em dia"))))</f>
        <v/>
      </c>
    </row>
    <row r="26">
      <c r="C26" s="3" t="n"/>
      <c r="D26">
        <f>IF(C26="","",C26-TODAY())</f>
        <v/>
      </c>
      <c r="E26">
        <f>IF(C26="",IF(A26="","","Sem data"),IF(C26-TODAY()&lt;0,"VENCIDO",IF(C26-TODAY()&lt;=30,"Vence em até 30 dias",IF(C26-TODAY()&lt;=60,"Vence em até 60 dias","Em dia"))))</f>
        <v/>
      </c>
    </row>
    <row r="27">
      <c r="C27" s="3" t="n"/>
      <c r="D27">
        <f>IF(C27="","",C27-TODAY())</f>
        <v/>
      </c>
      <c r="E27">
        <f>IF(C27="",IF(A27="","","Sem data"),IF(C27-TODAY()&lt;0,"VENCIDO",IF(C27-TODAY()&lt;=30,"Vence em até 30 dias",IF(C27-TODAY()&lt;=60,"Vence em até 60 dias","Em dia"))))</f>
        <v/>
      </c>
    </row>
    <row r="28">
      <c r="C28" s="3" t="n"/>
      <c r="D28">
        <f>IF(C28="","",C28-TODAY())</f>
        <v/>
      </c>
      <c r="E28">
        <f>IF(C28="",IF(A28="","","Sem data"),IF(C28-TODAY()&lt;0,"VENCIDO",IF(C28-TODAY()&lt;=30,"Vence em até 30 dias",IF(C28-TODAY()&lt;=60,"Vence em até 60 dias","Em dia"))))</f>
        <v/>
      </c>
    </row>
    <row r="29">
      <c r="C29" s="3" t="n"/>
      <c r="D29">
        <f>IF(C29="","",C29-TODAY())</f>
        <v/>
      </c>
      <c r="E29">
        <f>IF(C29="",IF(A29="","","Sem data"),IF(C29-TODAY()&lt;0,"VENCIDO",IF(C29-TODAY()&lt;=30,"Vence em até 30 dias",IF(C29-TODAY()&lt;=60,"Vence em até 60 dias","Em dia"))))</f>
        <v/>
      </c>
    </row>
    <row r="30">
      <c r="C30" s="3" t="n"/>
      <c r="D30">
        <f>IF(C30="","",C30-TODAY())</f>
        <v/>
      </c>
      <c r="E30">
        <f>IF(C30="",IF(A30="","","Sem data"),IF(C30-TODAY()&lt;0,"VENCIDO",IF(C30-TODAY()&lt;=30,"Vence em até 30 dias",IF(C30-TODAY()&lt;=60,"Vence em até 60 dias","Em dia"))))</f>
        <v/>
      </c>
    </row>
    <row r="31">
      <c r="C31" s="3" t="n"/>
      <c r="D31">
        <f>IF(C31="","",C31-TODAY())</f>
        <v/>
      </c>
      <c r="E31">
        <f>IF(C31="",IF(A31="","","Sem data"),IF(C31-TODAY()&lt;0,"VENCIDO",IF(C31-TODAY()&lt;=30,"Vence em até 30 dias",IF(C31-TODAY()&lt;=60,"Vence em até 60 dias","Em dia"))))</f>
        <v/>
      </c>
    </row>
    <row r="32">
      <c r="C32" s="3" t="n"/>
      <c r="D32">
        <f>IF(C32="","",C32-TODAY())</f>
        <v/>
      </c>
      <c r="E32">
        <f>IF(C32="",IF(A32="","","Sem data"),IF(C32-TODAY()&lt;0,"VENCIDO",IF(C32-TODAY()&lt;=30,"Vence em até 30 dias",IF(C32-TODAY()&lt;=60,"Vence em até 60 dias","Em dia"))))</f>
        <v/>
      </c>
    </row>
    <row r="33">
      <c r="C33" s="3" t="n"/>
      <c r="D33">
        <f>IF(C33="","",C33-TODAY())</f>
        <v/>
      </c>
      <c r="E33">
        <f>IF(C33="",IF(A33="","","Sem data"),IF(C33-TODAY()&lt;0,"VENCIDO",IF(C33-TODAY()&lt;=30,"Vence em até 30 dias",IF(C33-TODAY()&lt;=60,"Vence em até 60 dias","Em dia"))))</f>
        <v/>
      </c>
    </row>
    <row r="34">
      <c r="C34" s="3" t="n"/>
      <c r="D34">
        <f>IF(C34="","",C34-TODAY())</f>
        <v/>
      </c>
      <c r="E34">
        <f>IF(C34="",IF(A34="","","Sem data"),IF(C34-TODAY()&lt;0,"VENCIDO",IF(C34-TODAY()&lt;=30,"Vence em até 30 dias",IF(C34-TODAY()&lt;=60,"Vence em até 60 dias","Em dia"))))</f>
        <v/>
      </c>
    </row>
    <row r="35">
      <c r="C35" s="3" t="n"/>
      <c r="D35">
        <f>IF(C35="","",C35-TODAY())</f>
        <v/>
      </c>
      <c r="E35">
        <f>IF(C35="",IF(A35="","","Sem data"),IF(C35-TODAY()&lt;0,"VENCIDO",IF(C35-TODAY()&lt;=30,"Vence em até 30 dias",IF(C35-TODAY()&lt;=60,"Vence em até 60 dias","Em dia"))))</f>
        <v/>
      </c>
    </row>
    <row r="36">
      <c r="C36" s="3" t="n"/>
      <c r="D36">
        <f>IF(C36="","",C36-TODAY())</f>
        <v/>
      </c>
      <c r="E36">
        <f>IF(C36="",IF(A36="","","Sem data"),IF(C36-TODAY()&lt;0,"VENCIDO",IF(C36-TODAY()&lt;=30,"Vence em até 30 dias",IF(C36-TODAY()&lt;=60,"Vence em até 60 dias","Em dia"))))</f>
        <v/>
      </c>
    </row>
    <row r="37">
      <c r="C37" s="3" t="n"/>
      <c r="D37">
        <f>IF(C37="","",C37-TODAY())</f>
        <v/>
      </c>
      <c r="E37">
        <f>IF(C37="",IF(A37="","","Sem data"),IF(C37-TODAY()&lt;0,"VENCIDO",IF(C37-TODAY()&lt;=30,"Vence em até 30 dias",IF(C37-TODAY()&lt;=60,"Vence em até 60 dias","Em dia"))))</f>
        <v/>
      </c>
    </row>
    <row r="38">
      <c r="C38" s="3" t="n"/>
      <c r="D38">
        <f>IF(C38="","",C38-TODAY())</f>
        <v/>
      </c>
      <c r="E38">
        <f>IF(C38="",IF(A38="","","Sem data"),IF(C38-TODAY()&lt;0,"VENCIDO",IF(C38-TODAY()&lt;=30,"Vence em até 30 dias",IF(C38-TODAY()&lt;=60,"Vence em até 60 dias","Em dia"))))</f>
        <v/>
      </c>
    </row>
    <row r="39">
      <c r="C39" s="3" t="n"/>
      <c r="D39">
        <f>IF(C39="","",C39-TODAY())</f>
        <v/>
      </c>
      <c r="E39">
        <f>IF(C39="",IF(A39="","","Sem data"),IF(C39-TODAY()&lt;0,"VENCIDO",IF(C39-TODAY()&lt;=30,"Vence em até 30 dias",IF(C39-TODAY()&lt;=60,"Vence em até 60 dias","Em dia"))))</f>
        <v/>
      </c>
    </row>
    <row r="40">
      <c r="C40" s="3" t="n"/>
      <c r="D40">
        <f>IF(C40="","",C40-TODAY())</f>
        <v/>
      </c>
      <c r="E40">
        <f>IF(C40="",IF(A40="","","Sem data"),IF(C40-TODAY()&lt;0,"VENCIDO",IF(C40-TODAY()&lt;=30,"Vence em até 30 dias",IF(C40-TODAY()&lt;=60,"Vence em até 60 dias","Em dia"))))</f>
        <v/>
      </c>
    </row>
    <row r="41">
      <c r="C41" s="3" t="n"/>
      <c r="D41">
        <f>IF(C41="","",C41-TODAY())</f>
        <v/>
      </c>
      <c r="E41">
        <f>IF(C41="",IF(A41="","","Sem data"),IF(C41-TODAY()&lt;0,"VENCIDO",IF(C41-TODAY()&lt;=30,"Vence em até 30 dias",IF(C41-TODAY()&lt;=60,"Vence em até 60 dias","Em dia"))))</f>
        <v/>
      </c>
    </row>
    <row r="42">
      <c r="C42" s="3" t="n"/>
      <c r="D42">
        <f>IF(C42="","",C42-TODAY())</f>
        <v/>
      </c>
      <c r="E42">
        <f>IF(C42="",IF(A42="","","Sem data"),IF(C42-TODAY()&lt;0,"VENCIDO",IF(C42-TODAY()&lt;=30,"Vence em até 30 dias",IF(C42-TODAY()&lt;=60,"Vence em até 60 dias","Em dia"))))</f>
        <v/>
      </c>
    </row>
    <row r="43">
      <c r="C43" s="3" t="n"/>
      <c r="D43">
        <f>IF(C43="","",C43-TODAY())</f>
        <v/>
      </c>
      <c r="E43">
        <f>IF(C43="",IF(A43="","","Sem data"),IF(C43-TODAY()&lt;0,"VENCIDO",IF(C43-TODAY()&lt;=30,"Vence em até 30 dias",IF(C43-TODAY()&lt;=60,"Vence em até 60 dias","Em dia"))))</f>
        <v/>
      </c>
    </row>
    <row r="44">
      <c r="C44" s="3" t="n"/>
      <c r="D44">
        <f>IF(C44="","",C44-TODAY())</f>
        <v/>
      </c>
      <c r="E44">
        <f>IF(C44="",IF(A44="","","Sem data"),IF(C44-TODAY()&lt;0,"VENCIDO",IF(C44-TODAY()&lt;=30,"Vence em até 30 dias",IF(C44-TODAY()&lt;=60,"Vence em até 60 dias","Em dia"))))</f>
        <v/>
      </c>
    </row>
    <row r="45">
      <c r="C45" s="3" t="n"/>
      <c r="D45">
        <f>IF(C45="","",C45-TODAY())</f>
        <v/>
      </c>
      <c r="E45">
        <f>IF(C45="",IF(A45="","","Sem data"),IF(C45-TODAY()&lt;0,"VENCIDO",IF(C45-TODAY()&lt;=30,"Vence em até 30 dias",IF(C45-TODAY()&lt;=60,"Vence em até 60 dias","Em dia"))))</f>
        <v/>
      </c>
    </row>
    <row r="46">
      <c r="C46" s="3" t="n"/>
      <c r="D46">
        <f>IF(C46="","",C46-TODAY())</f>
        <v/>
      </c>
      <c r="E46">
        <f>IF(C46="",IF(A46="","","Sem data"),IF(C46-TODAY()&lt;0,"VENCIDO",IF(C46-TODAY()&lt;=30,"Vence em até 30 dias",IF(C46-TODAY()&lt;=60,"Vence em até 60 dias","Em dia"))))</f>
        <v/>
      </c>
    </row>
    <row r="47">
      <c r="C47" s="3" t="n"/>
      <c r="D47">
        <f>IF(C47="","",C47-TODAY())</f>
        <v/>
      </c>
      <c r="E47">
        <f>IF(C47="",IF(A47="","","Sem data"),IF(C47-TODAY()&lt;0,"VENCIDO",IF(C47-TODAY()&lt;=30,"Vence em até 30 dias",IF(C47-TODAY()&lt;=60,"Vence em até 60 dias","Em dia"))))</f>
        <v/>
      </c>
    </row>
    <row r="48">
      <c r="C48" s="3" t="n"/>
      <c r="D48">
        <f>IF(C48="","",C48-TODAY())</f>
        <v/>
      </c>
      <c r="E48">
        <f>IF(C48="",IF(A48="","","Sem data"),IF(C48-TODAY()&lt;0,"VENCIDO",IF(C48-TODAY()&lt;=30,"Vence em até 30 dias",IF(C48-TODAY()&lt;=60,"Vence em até 60 dias","Em dia"))))</f>
        <v/>
      </c>
    </row>
    <row r="49">
      <c r="C49" s="3" t="n"/>
      <c r="D49">
        <f>IF(C49="","",C49-TODAY())</f>
        <v/>
      </c>
      <c r="E49">
        <f>IF(C49="",IF(A49="","","Sem data"),IF(C49-TODAY()&lt;0,"VENCIDO",IF(C49-TODAY()&lt;=30,"Vence em até 30 dias",IF(C49-TODAY()&lt;=60,"Vence em até 60 dias","Em dia"))))</f>
        <v/>
      </c>
    </row>
    <row r="50">
      <c r="C50" s="3" t="n"/>
      <c r="D50">
        <f>IF(C50="","",C50-TODAY())</f>
        <v/>
      </c>
      <c r="E50">
        <f>IF(C50="",IF(A50="","","Sem data"),IF(C50-TODAY()&lt;0,"VENCIDO",IF(C50-TODAY()&lt;=30,"Vence em até 30 dias",IF(C50-TODAY()&lt;=60,"Vence em até 60 dias","Em dia"))))</f>
        <v/>
      </c>
    </row>
    <row r="51">
      <c r="C51" s="3" t="n"/>
      <c r="D51">
        <f>IF(C51="","",C51-TODAY())</f>
        <v/>
      </c>
      <c r="E51">
        <f>IF(C51="",IF(A51="","","Sem data"),IF(C51-TODAY()&lt;0,"VENCIDO",IF(C51-TODAY()&lt;=30,"Vence em até 30 dias",IF(C51-TODAY()&lt;=60,"Vence em até 60 dias","Em dia"))))</f>
        <v/>
      </c>
    </row>
    <row r="52">
      <c r="C52" s="3" t="n"/>
      <c r="D52">
        <f>IF(C52="","",C52-TODAY())</f>
        <v/>
      </c>
      <c r="E52">
        <f>IF(C52="",IF(A52="","","Sem data"),IF(C52-TODAY()&lt;0,"VENCIDO",IF(C52-TODAY()&lt;=30,"Vence em até 30 dias",IF(C52-TODAY()&lt;=60,"Vence em até 60 dias","Em dia"))))</f>
        <v/>
      </c>
    </row>
    <row r="53">
      <c r="C53" s="3" t="n"/>
      <c r="D53">
        <f>IF(C53="","",C53-TODAY())</f>
        <v/>
      </c>
      <c r="E53">
        <f>IF(C53="",IF(A53="","","Sem data"),IF(C53-TODAY()&lt;0,"VENCIDO",IF(C53-TODAY()&lt;=30,"Vence em até 30 dias",IF(C53-TODAY()&lt;=60,"Vence em até 60 dias","Em dia"))))</f>
        <v/>
      </c>
    </row>
    <row r="54">
      <c r="C54" s="3" t="n"/>
      <c r="D54">
        <f>IF(C54="","",C54-TODAY())</f>
        <v/>
      </c>
      <c r="E54">
        <f>IF(C54="",IF(A54="","","Sem data"),IF(C54-TODAY()&lt;0,"VENCIDO",IF(C54-TODAY()&lt;=30,"Vence em até 30 dias",IF(C54-TODAY()&lt;=60,"Vence em até 60 dias","Em dia"))))</f>
        <v/>
      </c>
    </row>
    <row r="55">
      <c r="C55" s="3" t="n"/>
      <c r="D55">
        <f>IF(C55="","",C55-TODAY())</f>
        <v/>
      </c>
      <c r="E55">
        <f>IF(C55="",IF(A55="","","Sem data"),IF(C55-TODAY()&lt;0,"VENCIDO",IF(C55-TODAY()&lt;=30,"Vence em até 30 dias",IF(C55-TODAY()&lt;=60,"Vence em até 60 dias","Em dia"))))</f>
        <v/>
      </c>
    </row>
    <row r="56">
      <c r="C56" s="3" t="n"/>
      <c r="D56">
        <f>IF(C56="","",C56-TODAY())</f>
        <v/>
      </c>
      <c r="E56">
        <f>IF(C56="",IF(A56="","","Sem data"),IF(C56-TODAY()&lt;0,"VENCIDO",IF(C56-TODAY()&lt;=30,"Vence em até 30 dias",IF(C56-TODAY()&lt;=60,"Vence em até 60 dias","Em dia"))))</f>
        <v/>
      </c>
    </row>
    <row r="57">
      <c r="C57" s="3" t="n"/>
      <c r="D57">
        <f>IF(C57="","",C57-TODAY())</f>
        <v/>
      </c>
      <c r="E57">
        <f>IF(C57="",IF(A57="","","Sem data"),IF(C57-TODAY()&lt;0,"VENCIDO",IF(C57-TODAY()&lt;=30,"Vence em até 30 dias",IF(C57-TODAY()&lt;=60,"Vence em até 60 dias","Em dia"))))</f>
        <v/>
      </c>
    </row>
    <row r="58">
      <c r="C58" s="3" t="n"/>
      <c r="D58">
        <f>IF(C58="","",C58-TODAY())</f>
        <v/>
      </c>
      <c r="E58">
        <f>IF(C58="",IF(A58="","","Sem data"),IF(C58-TODAY()&lt;0,"VENCIDO",IF(C58-TODAY()&lt;=30,"Vence em até 30 dias",IF(C58-TODAY()&lt;=60,"Vence em até 60 dias","Em dia"))))</f>
        <v/>
      </c>
    </row>
    <row r="59">
      <c r="C59" s="3" t="n"/>
      <c r="D59">
        <f>IF(C59="","",C59-TODAY())</f>
        <v/>
      </c>
      <c r="E59">
        <f>IF(C59="",IF(A59="","","Sem data"),IF(C59-TODAY()&lt;0,"VENCIDO",IF(C59-TODAY()&lt;=30,"Vence em até 30 dias",IF(C59-TODAY()&lt;=60,"Vence em até 60 dias","Em dia"))))</f>
        <v/>
      </c>
    </row>
    <row r="60">
      <c r="C60" s="3" t="n"/>
      <c r="D60">
        <f>IF(C60="","",C60-TODAY())</f>
        <v/>
      </c>
      <c r="E60">
        <f>IF(C60="",IF(A60="","","Sem data"),IF(C60-TODAY()&lt;0,"VENCIDO",IF(C60-TODAY()&lt;=30,"Vence em até 30 dias",IF(C60-TODAY()&lt;=60,"Vence em até 60 dias","Em dia"))))</f>
        <v/>
      </c>
    </row>
    <row r="61">
      <c r="C61" s="3" t="n"/>
      <c r="D61">
        <f>IF(C61="","",C61-TODAY())</f>
        <v/>
      </c>
      <c r="E61">
        <f>IF(C61="",IF(A61="","","Sem data"),IF(C61-TODAY()&lt;0,"VENCIDO",IF(C61-TODAY()&lt;=30,"Vence em até 30 dias",IF(C61-TODAY()&lt;=60,"Vence em até 60 dias","Em dia"))))</f>
        <v/>
      </c>
    </row>
    <row r="62">
      <c r="C62" s="3" t="n"/>
      <c r="D62">
        <f>IF(C62="","",C62-TODAY())</f>
        <v/>
      </c>
      <c r="E62">
        <f>IF(C62="",IF(A62="","","Sem data"),IF(C62-TODAY()&lt;0,"VENCIDO",IF(C62-TODAY()&lt;=30,"Vence em até 30 dias",IF(C62-TODAY()&lt;=60,"Vence em até 60 dias","Em dia"))))</f>
        <v/>
      </c>
    </row>
    <row r="63">
      <c r="C63" s="3" t="n"/>
      <c r="D63">
        <f>IF(C63="","",C63-TODAY())</f>
        <v/>
      </c>
      <c r="E63">
        <f>IF(C63="",IF(A63="","","Sem data"),IF(C63-TODAY()&lt;0,"VENCIDO",IF(C63-TODAY()&lt;=30,"Vence em até 30 dias",IF(C63-TODAY()&lt;=60,"Vence em até 60 dias","Em dia"))))</f>
        <v/>
      </c>
    </row>
    <row r="64">
      <c r="C64" s="3" t="n"/>
      <c r="D64">
        <f>IF(C64="","",C64-TODAY())</f>
        <v/>
      </c>
      <c r="E64">
        <f>IF(C64="",IF(A64="","","Sem data"),IF(C64-TODAY()&lt;0,"VENCIDO",IF(C64-TODAY()&lt;=30,"Vence em até 30 dias",IF(C64-TODAY()&lt;=60,"Vence em até 60 dias","Em dia"))))</f>
        <v/>
      </c>
    </row>
    <row r="65">
      <c r="C65" s="3" t="n"/>
      <c r="D65">
        <f>IF(C65="","",C65-TODAY())</f>
        <v/>
      </c>
      <c r="E65">
        <f>IF(C65="",IF(A65="","","Sem data"),IF(C65-TODAY()&lt;0,"VENCIDO",IF(C65-TODAY()&lt;=30,"Vence em até 30 dias",IF(C65-TODAY()&lt;=60,"Vence em até 60 dias","Em dia"))))</f>
        <v/>
      </c>
    </row>
    <row r="66">
      <c r="C66" s="3" t="n"/>
      <c r="D66">
        <f>IF(C66="","",C66-TODAY())</f>
        <v/>
      </c>
      <c r="E66">
        <f>IF(C66="",IF(A66="","","Sem data"),IF(C66-TODAY()&lt;0,"VENCIDO",IF(C66-TODAY()&lt;=30,"Vence em até 30 dias",IF(C66-TODAY()&lt;=60,"Vence em até 60 dias","Em dia"))))</f>
        <v/>
      </c>
    </row>
    <row r="67">
      <c r="C67" s="3" t="n"/>
      <c r="D67">
        <f>IF(C67="","",C67-TODAY())</f>
        <v/>
      </c>
      <c r="E67">
        <f>IF(C67="",IF(A67="","","Sem data"),IF(C67-TODAY()&lt;0,"VENCIDO",IF(C67-TODAY()&lt;=30,"Vence em até 30 dias",IF(C67-TODAY()&lt;=60,"Vence em até 60 dias","Em dia"))))</f>
        <v/>
      </c>
    </row>
    <row r="68">
      <c r="C68" s="3" t="n"/>
      <c r="D68">
        <f>IF(C68="","",C68-TODAY())</f>
        <v/>
      </c>
      <c r="E68">
        <f>IF(C68="",IF(A68="","","Sem data"),IF(C68-TODAY()&lt;0,"VENCIDO",IF(C68-TODAY()&lt;=30,"Vence em até 30 dias",IF(C68-TODAY()&lt;=60,"Vence em até 60 dias","Em dia"))))</f>
        <v/>
      </c>
    </row>
    <row r="69">
      <c r="C69" s="3" t="n"/>
      <c r="D69">
        <f>IF(C69="","",C69-TODAY())</f>
        <v/>
      </c>
      <c r="E69">
        <f>IF(C69="",IF(A69="","","Sem data"),IF(C69-TODAY()&lt;0,"VENCIDO",IF(C69-TODAY()&lt;=30,"Vence em até 30 dias",IF(C69-TODAY()&lt;=60,"Vence em até 60 dias","Em dia"))))</f>
        <v/>
      </c>
    </row>
    <row r="70">
      <c r="C70" s="3" t="n"/>
      <c r="D70">
        <f>IF(C70="","",C70-TODAY())</f>
        <v/>
      </c>
      <c r="E70">
        <f>IF(C70="",IF(A70="","","Sem data"),IF(C70-TODAY()&lt;0,"VENCIDO",IF(C70-TODAY()&lt;=30,"Vence em até 30 dias",IF(C70-TODAY()&lt;=60,"Vence em até 60 dias","Em dia"))))</f>
        <v/>
      </c>
    </row>
    <row r="71">
      <c r="C71" s="3" t="n"/>
      <c r="D71">
        <f>IF(C71="","",C71-TODAY())</f>
        <v/>
      </c>
      <c r="E71">
        <f>IF(C71="",IF(A71="","","Sem data"),IF(C71-TODAY()&lt;0,"VENCIDO",IF(C71-TODAY()&lt;=30,"Vence em até 30 dias",IF(C71-TODAY()&lt;=60,"Vence em até 60 dias","Em dia"))))</f>
        <v/>
      </c>
    </row>
    <row r="72">
      <c r="C72" s="3" t="n"/>
      <c r="D72">
        <f>IF(C72="","",C72-TODAY())</f>
        <v/>
      </c>
      <c r="E72">
        <f>IF(C72="",IF(A72="","","Sem data"),IF(C72-TODAY()&lt;0,"VENCIDO",IF(C72-TODAY()&lt;=30,"Vence em até 30 dias",IF(C72-TODAY()&lt;=60,"Vence em até 60 dias","Em dia"))))</f>
        <v/>
      </c>
    </row>
    <row r="73">
      <c r="C73" s="3" t="n"/>
      <c r="D73">
        <f>IF(C73="","",C73-TODAY())</f>
        <v/>
      </c>
      <c r="E73">
        <f>IF(C73="",IF(A73="","","Sem data"),IF(C73-TODAY()&lt;0,"VENCIDO",IF(C73-TODAY()&lt;=30,"Vence em até 30 dias",IF(C73-TODAY()&lt;=60,"Vence em até 60 dias","Em dia"))))</f>
        <v/>
      </c>
    </row>
    <row r="74">
      <c r="C74" s="3" t="n"/>
      <c r="D74">
        <f>IF(C74="","",C74-TODAY())</f>
        <v/>
      </c>
      <c r="E74">
        <f>IF(C74="",IF(A74="","","Sem data"),IF(C74-TODAY()&lt;0,"VENCIDO",IF(C74-TODAY()&lt;=30,"Vence em até 30 dias",IF(C74-TODAY()&lt;=60,"Vence em até 60 dias","Em dia"))))</f>
        <v/>
      </c>
    </row>
    <row r="75">
      <c r="C75" s="3" t="n"/>
      <c r="D75">
        <f>IF(C75="","",C75-TODAY())</f>
        <v/>
      </c>
      <c r="E75">
        <f>IF(C75="",IF(A75="","","Sem data"),IF(C75-TODAY()&lt;0,"VENCIDO",IF(C75-TODAY()&lt;=30,"Vence em até 30 dias",IF(C75-TODAY()&lt;=60,"Vence em até 60 dias","Em dia"))))</f>
        <v/>
      </c>
    </row>
    <row r="76">
      <c r="C76" s="3" t="n"/>
      <c r="D76">
        <f>IF(C76="","",C76-TODAY())</f>
        <v/>
      </c>
      <c r="E76">
        <f>IF(C76="",IF(A76="","","Sem data"),IF(C76-TODAY()&lt;0,"VENCIDO",IF(C76-TODAY()&lt;=30,"Vence em até 30 dias",IF(C76-TODAY()&lt;=60,"Vence em até 60 dias","Em dia"))))</f>
        <v/>
      </c>
    </row>
    <row r="77">
      <c r="C77" s="3" t="n"/>
      <c r="D77">
        <f>IF(C77="","",C77-TODAY())</f>
        <v/>
      </c>
      <c r="E77">
        <f>IF(C77="",IF(A77="","","Sem data"),IF(C77-TODAY()&lt;0,"VENCIDO",IF(C77-TODAY()&lt;=30,"Vence em até 30 dias",IF(C77-TODAY()&lt;=60,"Vence em até 60 dias","Em dia"))))</f>
        <v/>
      </c>
    </row>
    <row r="78">
      <c r="C78" s="3" t="n"/>
      <c r="D78">
        <f>IF(C78="","",C78-TODAY())</f>
        <v/>
      </c>
      <c r="E78">
        <f>IF(C78="",IF(A78="","","Sem data"),IF(C78-TODAY()&lt;0,"VENCIDO",IF(C78-TODAY()&lt;=30,"Vence em até 30 dias",IF(C78-TODAY()&lt;=60,"Vence em até 60 dias","Em dia"))))</f>
        <v/>
      </c>
    </row>
    <row r="79">
      <c r="C79" s="3" t="n"/>
      <c r="D79">
        <f>IF(C79="","",C79-TODAY())</f>
        <v/>
      </c>
      <c r="E79">
        <f>IF(C79="",IF(A79="","","Sem data"),IF(C79-TODAY()&lt;0,"VENCIDO",IF(C79-TODAY()&lt;=30,"Vence em até 30 dias",IF(C79-TODAY()&lt;=60,"Vence em até 60 dias","Em dia"))))</f>
        <v/>
      </c>
    </row>
    <row r="80">
      <c r="C80" s="3" t="n"/>
      <c r="D80">
        <f>IF(C80="","",C80-TODAY())</f>
        <v/>
      </c>
      <c r="E80">
        <f>IF(C80="",IF(A80="","","Sem data"),IF(C80-TODAY()&lt;0,"VENCIDO",IF(C80-TODAY()&lt;=30,"Vence em até 30 dias",IF(C80-TODAY()&lt;=60,"Vence em até 60 dias","Em dia"))))</f>
        <v/>
      </c>
    </row>
    <row r="81">
      <c r="C81" s="3" t="n"/>
      <c r="D81">
        <f>IF(C81="","",C81-TODAY())</f>
        <v/>
      </c>
      <c r="E81">
        <f>IF(C81="",IF(A81="","","Sem data"),IF(C81-TODAY()&lt;0,"VENCIDO",IF(C81-TODAY()&lt;=30,"Vence em até 30 dias",IF(C81-TODAY()&lt;=60,"Vence em até 60 dias","Em dia"))))</f>
        <v/>
      </c>
    </row>
    <row r="82">
      <c r="C82" s="3" t="n"/>
      <c r="D82">
        <f>IF(C82="","",C82-TODAY())</f>
        <v/>
      </c>
      <c r="E82">
        <f>IF(C82="",IF(A82="","","Sem data"),IF(C82-TODAY()&lt;0,"VENCIDO",IF(C82-TODAY()&lt;=30,"Vence em até 30 dias",IF(C82-TODAY()&lt;=60,"Vence em até 60 dias","Em dia"))))</f>
        <v/>
      </c>
    </row>
    <row r="83">
      <c r="C83" s="3" t="n"/>
      <c r="D83">
        <f>IF(C83="","",C83-TODAY())</f>
        <v/>
      </c>
      <c r="E83">
        <f>IF(C83="",IF(A83="","","Sem data"),IF(C83-TODAY()&lt;0,"VENCIDO",IF(C83-TODAY()&lt;=30,"Vence em até 30 dias",IF(C83-TODAY()&lt;=60,"Vence em até 60 dias","Em dia"))))</f>
        <v/>
      </c>
    </row>
    <row r="84">
      <c r="C84" s="3" t="n"/>
      <c r="D84">
        <f>IF(C84="","",C84-TODAY())</f>
        <v/>
      </c>
      <c r="E84">
        <f>IF(C84="",IF(A84="","","Sem data"),IF(C84-TODAY()&lt;0,"VENCIDO",IF(C84-TODAY()&lt;=30,"Vence em até 30 dias",IF(C84-TODAY()&lt;=60,"Vence em até 60 dias","Em dia"))))</f>
        <v/>
      </c>
    </row>
    <row r="85">
      <c r="C85" s="3" t="n"/>
      <c r="D85">
        <f>IF(C85="","",C85-TODAY())</f>
        <v/>
      </c>
      <c r="E85">
        <f>IF(C85="",IF(A85="","","Sem data"),IF(C85-TODAY()&lt;0,"VENCIDO",IF(C85-TODAY()&lt;=30,"Vence em até 30 dias",IF(C85-TODAY()&lt;=60,"Vence em até 60 dias","Em dia"))))</f>
        <v/>
      </c>
    </row>
    <row r="86">
      <c r="C86" s="3" t="n"/>
      <c r="D86">
        <f>IF(C86="","",C86-TODAY())</f>
        <v/>
      </c>
      <c r="E86">
        <f>IF(C86="",IF(A86="","","Sem data"),IF(C86-TODAY()&lt;0,"VENCIDO",IF(C86-TODAY()&lt;=30,"Vence em até 30 dias",IF(C86-TODAY()&lt;=60,"Vence em até 60 dias","Em dia"))))</f>
        <v/>
      </c>
    </row>
    <row r="87">
      <c r="C87" s="3" t="n"/>
      <c r="D87">
        <f>IF(C87="","",C87-TODAY())</f>
        <v/>
      </c>
      <c r="E87">
        <f>IF(C87="",IF(A87="","","Sem data"),IF(C87-TODAY()&lt;0,"VENCIDO",IF(C87-TODAY()&lt;=30,"Vence em até 30 dias",IF(C87-TODAY()&lt;=60,"Vence em até 60 dias","Em dia"))))</f>
        <v/>
      </c>
    </row>
    <row r="88">
      <c r="C88" s="3" t="n"/>
      <c r="D88">
        <f>IF(C88="","",C88-TODAY())</f>
        <v/>
      </c>
      <c r="E88">
        <f>IF(C88="",IF(A88="","","Sem data"),IF(C88-TODAY()&lt;0,"VENCIDO",IF(C88-TODAY()&lt;=30,"Vence em até 30 dias",IF(C88-TODAY()&lt;=60,"Vence em até 60 dias","Em dia"))))</f>
        <v/>
      </c>
    </row>
    <row r="89">
      <c r="C89" s="3" t="n"/>
      <c r="D89">
        <f>IF(C89="","",C89-TODAY())</f>
        <v/>
      </c>
      <c r="E89">
        <f>IF(C89="",IF(A89="","","Sem data"),IF(C89-TODAY()&lt;0,"VENCIDO",IF(C89-TODAY()&lt;=30,"Vence em até 30 dias",IF(C89-TODAY()&lt;=60,"Vence em até 60 dias","Em dia"))))</f>
        <v/>
      </c>
    </row>
    <row r="90">
      <c r="C90" s="3" t="n"/>
      <c r="D90">
        <f>IF(C90="","",C90-TODAY())</f>
        <v/>
      </c>
      <c r="E90">
        <f>IF(C90="",IF(A90="","","Sem data"),IF(C90-TODAY()&lt;0,"VENCIDO",IF(C90-TODAY()&lt;=30,"Vence em até 30 dias",IF(C90-TODAY()&lt;=60,"Vence em até 60 dias","Em dia"))))</f>
        <v/>
      </c>
    </row>
    <row r="91">
      <c r="C91" s="3" t="n"/>
      <c r="D91">
        <f>IF(C91="","",C91-TODAY())</f>
        <v/>
      </c>
      <c r="E91">
        <f>IF(C91="",IF(A91="","","Sem data"),IF(C91-TODAY()&lt;0,"VENCIDO",IF(C91-TODAY()&lt;=30,"Vence em até 30 dias",IF(C91-TODAY()&lt;=60,"Vence em até 60 dias","Em dia"))))</f>
        <v/>
      </c>
    </row>
    <row r="92">
      <c r="C92" s="3" t="n"/>
      <c r="D92">
        <f>IF(C92="","",C92-TODAY())</f>
        <v/>
      </c>
      <c r="E92">
        <f>IF(C92="",IF(A92="","","Sem data"),IF(C92-TODAY()&lt;0,"VENCIDO",IF(C92-TODAY()&lt;=30,"Vence em até 30 dias",IF(C92-TODAY()&lt;=60,"Vence em até 60 dias","Em dia"))))</f>
        <v/>
      </c>
    </row>
    <row r="93">
      <c r="C93" s="3" t="n"/>
      <c r="D93">
        <f>IF(C93="","",C93-TODAY())</f>
        <v/>
      </c>
      <c r="E93">
        <f>IF(C93="",IF(A93="","","Sem data"),IF(C93-TODAY()&lt;0,"VENCIDO",IF(C93-TODAY()&lt;=30,"Vence em até 30 dias",IF(C93-TODAY()&lt;=60,"Vence em até 60 dias","Em dia"))))</f>
        <v/>
      </c>
    </row>
    <row r="94">
      <c r="C94" s="3" t="n"/>
      <c r="D94">
        <f>IF(C94="","",C94-TODAY())</f>
        <v/>
      </c>
      <c r="E94">
        <f>IF(C94="",IF(A94="","","Sem data"),IF(C94-TODAY()&lt;0,"VENCIDO",IF(C94-TODAY()&lt;=30,"Vence em até 30 dias",IF(C94-TODAY()&lt;=60,"Vence em até 60 dias","Em dia"))))</f>
        <v/>
      </c>
    </row>
    <row r="95">
      <c r="C95" s="3" t="n"/>
      <c r="D95">
        <f>IF(C95="","",C95-TODAY())</f>
        <v/>
      </c>
      <c r="E95">
        <f>IF(C95="",IF(A95="","","Sem data"),IF(C95-TODAY()&lt;0,"VENCIDO",IF(C95-TODAY()&lt;=30,"Vence em até 30 dias",IF(C95-TODAY()&lt;=60,"Vence em até 60 dias","Em dia"))))</f>
        <v/>
      </c>
    </row>
    <row r="96">
      <c r="C96" s="3" t="n"/>
      <c r="D96">
        <f>IF(C96="","",C96-TODAY())</f>
        <v/>
      </c>
      <c r="E96">
        <f>IF(C96="",IF(A96="","","Sem data"),IF(C96-TODAY()&lt;0,"VENCIDO",IF(C96-TODAY()&lt;=30,"Vence em até 30 dias",IF(C96-TODAY()&lt;=60,"Vence em até 60 dias","Em dia"))))</f>
        <v/>
      </c>
    </row>
    <row r="97">
      <c r="C97" s="3" t="n"/>
      <c r="D97">
        <f>IF(C97="","",C97-TODAY())</f>
        <v/>
      </c>
      <c r="E97">
        <f>IF(C97="",IF(A97="","","Sem data"),IF(C97-TODAY()&lt;0,"VENCIDO",IF(C97-TODAY()&lt;=30,"Vence em até 30 dias",IF(C97-TODAY()&lt;=60,"Vence em até 60 dias","Em dia"))))</f>
        <v/>
      </c>
    </row>
    <row r="98">
      <c r="C98" s="3" t="n"/>
      <c r="D98">
        <f>IF(C98="","",C98-TODAY())</f>
        <v/>
      </c>
      <c r="E98">
        <f>IF(C98="",IF(A98="","","Sem data"),IF(C98-TODAY()&lt;0,"VENCIDO",IF(C98-TODAY()&lt;=30,"Vence em até 30 dias",IF(C98-TODAY()&lt;=60,"Vence em até 60 dias","Em dia"))))</f>
        <v/>
      </c>
    </row>
    <row r="99">
      <c r="C99" s="3" t="n"/>
      <c r="D99">
        <f>IF(C99="","",C99-TODAY())</f>
        <v/>
      </c>
      <c r="E99">
        <f>IF(C99="",IF(A99="","","Sem data"),IF(C99-TODAY()&lt;0,"VENCIDO",IF(C99-TODAY()&lt;=30,"Vence em até 30 dias",IF(C99-TODAY()&lt;=60,"Vence em até 60 dias","Em dia"))))</f>
        <v/>
      </c>
    </row>
    <row r="100">
      <c r="C100" s="3" t="n"/>
      <c r="D100">
        <f>IF(C100="","",C100-TODAY())</f>
        <v/>
      </c>
      <c r="E100">
        <f>IF(C100="",IF(A100="","","Sem data"),IF(C100-TODAY()&lt;0,"VENCIDO",IF(C100-TODAY()&lt;=30,"Vence em até 30 dias",IF(C100-TODAY()&lt;=60,"Vence em até 60 dias","Em dia"))))</f>
        <v/>
      </c>
    </row>
    <row r="101">
      <c r="C101" s="3" t="n"/>
      <c r="D101">
        <f>IF(C101="","",C101-TODAY())</f>
        <v/>
      </c>
      <c r="E101">
        <f>IF(C101="",IF(A101="","","Sem data"),IF(C101-TODAY()&lt;0,"VENCIDO",IF(C101-TODAY()&lt;=30,"Vence em até 30 dias",IF(C101-TODAY()&lt;=60,"Vence em até 60 dias","Em dia"))))</f>
        <v/>
      </c>
    </row>
    <row r="102">
      <c r="C102" s="3" t="n"/>
      <c r="D102">
        <f>IF(C102="","",C102-TODAY())</f>
        <v/>
      </c>
      <c r="E102">
        <f>IF(C102="",IF(A102="","","Sem data"),IF(C102-TODAY()&lt;0,"VENCIDO",IF(C102-TODAY()&lt;=30,"Vence em até 30 dias",IF(C102-TODAY()&lt;=60,"Vence em até 60 dias","Em dia"))))</f>
        <v/>
      </c>
    </row>
    <row r="103">
      <c r="C103" s="3" t="n"/>
      <c r="D103">
        <f>IF(C103="","",C103-TODAY())</f>
        <v/>
      </c>
      <c r="E103">
        <f>IF(C103="",IF(A103="","","Sem data"),IF(C103-TODAY()&lt;0,"VENCIDO",IF(C103-TODAY()&lt;=30,"Vence em até 30 dias",IF(C103-TODAY()&lt;=60,"Vence em até 60 dias","Em dia"))))</f>
        <v/>
      </c>
    </row>
    <row r="104">
      <c r="C104" s="3" t="n"/>
      <c r="D104">
        <f>IF(C104="","",C104-TODAY())</f>
        <v/>
      </c>
      <c r="E104">
        <f>IF(C104="",IF(A104="","","Sem data"),IF(C104-TODAY()&lt;0,"VENCIDO",IF(C104-TODAY()&lt;=30,"Vence em até 30 dias",IF(C104-TODAY()&lt;=60,"Vence em até 60 dias","Em dia"))))</f>
        <v/>
      </c>
    </row>
    <row r="105">
      <c r="C105" s="3" t="n"/>
      <c r="D105">
        <f>IF(C105="","",C105-TODAY())</f>
        <v/>
      </c>
      <c r="E105">
        <f>IF(C105="",IF(A105="","","Sem data"),IF(C105-TODAY()&lt;0,"VENCIDO",IF(C105-TODAY()&lt;=30,"Vence em até 30 dias",IF(C105-TODAY()&lt;=60,"Vence em até 60 dias","Em dia"))))</f>
        <v/>
      </c>
    </row>
    <row r="106">
      <c r="C106" s="3" t="n"/>
      <c r="D106">
        <f>IF(C106="","",C106-TODAY())</f>
        <v/>
      </c>
      <c r="E106">
        <f>IF(C106="",IF(A106="","","Sem data"),IF(C106-TODAY()&lt;0,"VENCIDO",IF(C106-TODAY()&lt;=30,"Vence em até 30 dias",IF(C106-TODAY()&lt;=60,"Vence em até 60 dias","Em dia"))))</f>
        <v/>
      </c>
    </row>
    <row r="107">
      <c r="C107" s="3" t="n"/>
      <c r="D107">
        <f>IF(C107="","",C107-TODAY())</f>
        <v/>
      </c>
      <c r="E107">
        <f>IF(C107="",IF(A107="","","Sem data"),IF(C107-TODAY()&lt;0,"VENCIDO",IF(C107-TODAY()&lt;=30,"Vence em até 30 dias",IF(C107-TODAY()&lt;=60,"Vence em até 60 dias","Em dia"))))</f>
        <v/>
      </c>
    </row>
    <row r="108">
      <c r="C108" s="3" t="n"/>
      <c r="D108">
        <f>IF(C108="","",C108-TODAY())</f>
        <v/>
      </c>
      <c r="E108">
        <f>IF(C108="",IF(A108="","","Sem data"),IF(C108-TODAY()&lt;0,"VENCIDO",IF(C108-TODAY()&lt;=30,"Vence em até 30 dias",IF(C108-TODAY()&lt;=60,"Vence em até 60 dias","Em dia"))))</f>
        <v/>
      </c>
    </row>
    <row r="109">
      <c r="C109" s="3" t="n"/>
      <c r="D109">
        <f>IF(C109="","",C109-TODAY())</f>
        <v/>
      </c>
      <c r="E109">
        <f>IF(C109="",IF(A109="","","Sem data"),IF(C109-TODAY()&lt;0,"VENCIDO",IF(C109-TODAY()&lt;=30,"Vence em até 30 dias",IF(C109-TODAY()&lt;=60,"Vence em até 60 dias","Em dia"))))</f>
        <v/>
      </c>
    </row>
    <row r="110">
      <c r="C110" s="3" t="n"/>
      <c r="D110">
        <f>IF(C110="","",C110-TODAY())</f>
        <v/>
      </c>
      <c r="E110">
        <f>IF(C110="",IF(A110="","","Sem data"),IF(C110-TODAY()&lt;0,"VENCIDO",IF(C110-TODAY()&lt;=30,"Vence em até 30 dias",IF(C110-TODAY()&lt;=60,"Vence em até 60 dias","Em dia"))))</f>
        <v/>
      </c>
    </row>
    <row r="111">
      <c r="C111" s="3" t="n"/>
      <c r="D111">
        <f>IF(C111="","",C111-TODAY())</f>
        <v/>
      </c>
      <c r="E111">
        <f>IF(C111="",IF(A111="","","Sem data"),IF(C111-TODAY()&lt;0,"VENCIDO",IF(C111-TODAY()&lt;=30,"Vence em até 30 dias",IF(C111-TODAY()&lt;=60,"Vence em até 60 dias","Em dia"))))</f>
        <v/>
      </c>
    </row>
    <row r="112">
      <c r="C112" s="3" t="n"/>
      <c r="D112">
        <f>IF(C112="","",C112-TODAY())</f>
        <v/>
      </c>
      <c r="E112">
        <f>IF(C112="",IF(A112="","","Sem data"),IF(C112-TODAY()&lt;0,"VENCIDO",IF(C112-TODAY()&lt;=30,"Vence em até 30 dias",IF(C112-TODAY()&lt;=60,"Vence em até 60 dias","Em dia"))))</f>
        <v/>
      </c>
    </row>
    <row r="113">
      <c r="C113" s="3" t="n"/>
      <c r="D113">
        <f>IF(C113="","",C113-TODAY())</f>
        <v/>
      </c>
      <c r="E113">
        <f>IF(C113="",IF(A113="","","Sem data"),IF(C113-TODAY()&lt;0,"VENCIDO",IF(C113-TODAY()&lt;=30,"Vence em até 30 dias",IF(C113-TODAY()&lt;=60,"Vence em até 60 dias","Em dia"))))</f>
        <v/>
      </c>
    </row>
    <row r="114">
      <c r="C114" s="3" t="n"/>
      <c r="D114">
        <f>IF(C114="","",C114-TODAY())</f>
        <v/>
      </c>
      <c r="E114">
        <f>IF(C114="",IF(A114="","","Sem data"),IF(C114-TODAY()&lt;0,"VENCIDO",IF(C114-TODAY()&lt;=30,"Vence em até 30 dias",IF(C114-TODAY()&lt;=60,"Vence em até 60 dias","Em dia"))))</f>
        <v/>
      </c>
    </row>
    <row r="115">
      <c r="C115" s="3" t="n"/>
      <c r="D115">
        <f>IF(C115="","",C115-TODAY())</f>
        <v/>
      </c>
      <c r="E115">
        <f>IF(C115="",IF(A115="","","Sem data"),IF(C115-TODAY()&lt;0,"VENCIDO",IF(C115-TODAY()&lt;=30,"Vence em até 30 dias",IF(C115-TODAY()&lt;=60,"Vence em até 60 dias","Em dia"))))</f>
        <v/>
      </c>
    </row>
    <row r="116">
      <c r="C116" s="3" t="n"/>
      <c r="D116">
        <f>IF(C116="","",C116-TODAY())</f>
        <v/>
      </c>
      <c r="E116">
        <f>IF(C116="",IF(A116="","","Sem data"),IF(C116-TODAY()&lt;0,"VENCIDO",IF(C116-TODAY()&lt;=30,"Vence em até 30 dias",IF(C116-TODAY()&lt;=60,"Vence em até 60 dias","Em dia"))))</f>
        <v/>
      </c>
    </row>
    <row r="117">
      <c r="C117" s="3" t="n"/>
      <c r="D117">
        <f>IF(C117="","",C117-TODAY())</f>
        <v/>
      </c>
      <c r="E117">
        <f>IF(C117="",IF(A117="","","Sem data"),IF(C117-TODAY()&lt;0,"VENCIDO",IF(C117-TODAY()&lt;=30,"Vence em até 30 dias",IF(C117-TODAY()&lt;=60,"Vence em até 60 dias","Em dia"))))</f>
        <v/>
      </c>
    </row>
    <row r="118">
      <c r="C118" s="3" t="n"/>
      <c r="D118">
        <f>IF(C118="","",C118-TODAY())</f>
        <v/>
      </c>
      <c r="E118">
        <f>IF(C118="",IF(A118="","","Sem data"),IF(C118-TODAY()&lt;0,"VENCIDO",IF(C118-TODAY()&lt;=30,"Vence em até 30 dias",IF(C118-TODAY()&lt;=60,"Vence em até 60 dias","Em dia"))))</f>
        <v/>
      </c>
    </row>
    <row r="119">
      <c r="C119" s="3" t="n"/>
      <c r="D119">
        <f>IF(C119="","",C119-TODAY())</f>
        <v/>
      </c>
      <c r="E119">
        <f>IF(C119="",IF(A119="","","Sem data"),IF(C119-TODAY()&lt;0,"VENCIDO",IF(C119-TODAY()&lt;=30,"Vence em até 30 dias",IF(C119-TODAY()&lt;=60,"Vence em até 60 dias","Em dia"))))</f>
        <v/>
      </c>
    </row>
    <row r="120">
      <c r="C120" s="3" t="n"/>
      <c r="D120">
        <f>IF(C120="","",C120-TODAY())</f>
        <v/>
      </c>
      <c r="E120">
        <f>IF(C120="",IF(A120="","","Sem data"),IF(C120-TODAY()&lt;0,"VENCIDO",IF(C120-TODAY()&lt;=30,"Vence em até 30 dias",IF(C120-TODAY()&lt;=60,"Vence em até 60 dias","Em dia"))))</f>
        <v/>
      </c>
    </row>
    <row r="121">
      <c r="C121" s="3" t="n"/>
      <c r="D121">
        <f>IF(C121="","",C121-TODAY())</f>
        <v/>
      </c>
      <c r="E121">
        <f>IF(C121="",IF(A121="","","Sem data"),IF(C121-TODAY()&lt;0,"VENCIDO",IF(C121-TODAY()&lt;=30,"Vence em até 30 dias",IF(C121-TODAY()&lt;=60,"Vence em até 60 dias","Em dia"))))</f>
        <v/>
      </c>
    </row>
    <row r="122">
      <c r="C122" s="3" t="n"/>
      <c r="D122">
        <f>IF(C122="","",C122-TODAY())</f>
        <v/>
      </c>
      <c r="E122">
        <f>IF(C122="",IF(A122="","","Sem data"),IF(C122-TODAY()&lt;0,"VENCIDO",IF(C122-TODAY()&lt;=30,"Vence em até 30 dias",IF(C122-TODAY()&lt;=60,"Vence em até 60 dias","Em dia"))))</f>
        <v/>
      </c>
    </row>
    <row r="123">
      <c r="C123" s="3" t="n"/>
      <c r="D123">
        <f>IF(C123="","",C123-TODAY())</f>
        <v/>
      </c>
      <c r="E123">
        <f>IF(C123="",IF(A123="","","Sem data"),IF(C123-TODAY()&lt;0,"VENCIDO",IF(C123-TODAY()&lt;=30,"Vence em até 30 dias",IF(C123-TODAY()&lt;=60,"Vence em até 60 dias","Em dia"))))</f>
        <v/>
      </c>
    </row>
    <row r="124">
      <c r="C124" s="3" t="n"/>
      <c r="D124">
        <f>IF(C124="","",C124-TODAY())</f>
        <v/>
      </c>
      <c r="E124">
        <f>IF(C124="",IF(A124="","","Sem data"),IF(C124-TODAY()&lt;0,"VENCIDO",IF(C124-TODAY()&lt;=30,"Vence em até 30 dias",IF(C124-TODAY()&lt;=60,"Vence em até 60 dias","Em dia"))))</f>
        <v/>
      </c>
    </row>
    <row r="125">
      <c r="C125" s="3" t="n"/>
      <c r="D125">
        <f>IF(C125="","",C125-TODAY())</f>
        <v/>
      </c>
      <c r="E125">
        <f>IF(C125="",IF(A125="","","Sem data"),IF(C125-TODAY()&lt;0,"VENCIDO",IF(C125-TODAY()&lt;=30,"Vence em até 30 dias",IF(C125-TODAY()&lt;=60,"Vence em até 60 dias","Em dia"))))</f>
        <v/>
      </c>
    </row>
    <row r="126">
      <c r="C126" s="3" t="n"/>
      <c r="D126">
        <f>IF(C126="","",C126-TODAY())</f>
        <v/>
      </c>
      <c r="E126">
        <f>IF(C126="",IF(A126="","","Sem data"),IF(C126-TODAY()&lt;0,"VENCIDO",IF(C126-TODAY()&lt;=30,"Vence em até 30 dias",IF(C126-TODAY()&lt;=60,"Vence em até 60 dias","Em dia"))))</f>
        <v/>
      </c>
    </row>
    <row r="127">
      <c r="C127" s="3" t="n"/>
      <c r="D127">
        <f>IF(C127="","",C127-TODAY())</f>
        <v/>
      </c>
      <c r="E127">
        <f>IF(C127="",IF(A127="","","Sem data"),IF(C127-TODAY()&lt;0,"VENCIDO",IF(C127-TODAY()&lt;=30,"Vence em até 30 dias",IF(C127-TODAY()&lt;=60,"Vence em até 60 dias","Em dia"))))</f>
        <v/>
      </c>
    </row>
    <row r="128">
      <c r="C128" s="3" t="n"/>
      <c r="D128">
        <f>IF(C128="","",C128-TODAY())</f>
        <v/>
      </c>
      <c r="E128">
        <f>IF(C128="",IF(A128="","","Sem data"),IF(C128-TODAY()&lt;0,"VENCIDO",IF(C128-TODAY()&lt;=30,"Vence em até 30 dias",IF(C128-TODAY()&lt;=60,"Vence em até 60 dias","Em dia"))))</f>
        <v/>
      </c>
    </row>
    <row r="129">
      <c r="C129" s="3" t="n"/>
      <c r="D129">
        <f>IF(C129="","",C129-TODAY())</f>
        <v/>
      </c>
      <c r="E129">
        <f>IF(C129="",IF(A129="","","Sem data"),IF(C129-TODAY()&lt;0,"VENCIDO",IF(C129-TODAY()&lt;=30,"Vence em até 30 dias",IF(C129-TODAY()&lt;=60,"Vence em até 60 dias","Em dia"))))</f>
        <v/>
      </c>
    </row>
    <row r="130">
      <c r="C130" s="3" t="n"/>
      <c r="D130">
        <f>IF(C130="","",C130-TODAY())</f>
        <v/>
      </c>
      <c r="E130">
        <f>IF(C130="",IF(A130="","","Sem data"),IF(C130-TODAY()&lt;0,"VENCIDO",IF(C130-TODAY()&lt;=30,"Vence em até 30 dias",IF(C130-TODAY()&lt;=60,"Vence em até 60 dias","Em dia"))))</f>
        <v/>
      </c>
    </row>
    <row r="131">
      <c r="C131" s="3" t="n"/>
      <c r="D131">
        <f>IF(C131="","",C131-TODAY())</f>
        <v/>
      </c>
      <c r="E131">
        <f>IF(C131="",IF(A131="","","Sem data"),IF(C131-TODAY()&lt;0,"VENCIDO",IF(C131-TODAY()&lt;=30,"Vence em até 30 dias",IF(C131-TODAY()&lt;=60,"Vence em até 60 dias","Em dia"))))</f>
        <v/>
      </c>
    </row>
    <row r="132">
      <c r="C132" s="3" t="n"/>
      <c r="D132">
        <f>IF(C132="","",C132-TODAY())</f>
        <v/>
      </c>
      <c r="E132">
        <f>IF(C132="",IF(A132="","","Sem data"),IF(C132-TODAY()&lt;0,"VENCIDO",IF(C132-TODAY()&lt;=30,"Vence em até 30 dias",IF(C132-TODAY()&lt;=60,"Vence em até 60 dias","Em dia"))))</f>
        <v/>
      </c>
    </row>
    <row r="133">
      <c r="C133" s="3" t="n"/>
      <c r="D133">
        <f>IF(C133="","",C133-TODAY())</f>
        <v/>
      </c>
      <c r="E133">
        <f>IF(C133="",IF(A133="","","Sem data"),IF(C133-TODAY()&lt;0,"VENCIDO",IF(C133-TODAY()&lt;=30,"Vence em até 30 dias",IF(C133-TODAY()&lt;=60,"Vence em até 60 dias","Em dia"))))</f>
        <v/>
      </c>
    </row>
    <row r="134">
      <c r="C134" s="3" t="n"/>
      <c r="D134">
        <f>IF(C134="","",C134-TODAY())</f>
        <v/>
      </c>
      <c r="E134">
        <f>IF(C134="",IF(A134="","","Sem data"),IF(C134-TODAY()&lt;0,"VENCIDO",IF(C134-TODAY()&lt;=30,"Vence em até 30 dias",IF(C134-TODAY()&lt;=60,"Vence em até 60 dias","Em dia"))))</f>
        <v/>
      </c>
    </row>
    <row r="135">
      <c r="C135" s="3" t="n"/>
      <c r="D135">
        <f>IF(C135="","",C135-TODAY())</f>
        <v/>
      </c>
      <c r="E135">
        <f>IF(C135="",IF(A135="","","Sem data"),IF(C135-TODAY()&lt;0,"VENCIDO",IF(C135-TODAY()&lt;=30,"Vence em até 30 dias",IF(C135-TODAY()&lt;=60,"Vence em até 60 dias","Em dia"))))</f>
        <v/>
      </c>
    </row>
    <row r="136">
      <c r="C136" s="3" t="n"/>
      <c r="D136">
        <f>IF(C136="","",C136-TODAY())</f>
        <v/>
      </c>
      <c r="E136">
        <f>IF(C136="",IF(A136="","","Sem data"),IF(C136-TODAY()&lt;0,"VENCIDO",IF(C136-TODAY()&lt;=30,"Vence em até 30 dias",IF(C136-TODAY()&lt;=60,"Vence em até 60 dias","Em dia"))))</f>
        <v/>
      </c>
    </row>
    <row r="137">
      <c r="C137" s="3" t="n"/>
      <c r="D137">
        <f>IF(C137="","",C137-TODAY())</f>
        <v/>
      </c>
      <c r="E137">
        <f>IF(C137="",IF(A137="","","Sem data"),IF(C137-TODAY()&lt;0,"VENCIDO",IF(C137-TODAY()&lt;=30,"Vence em até 30 dias",IF(C137-TODAY()&lt;=60,"Vence em até 60 dias","Em dia"))))</f>
        <v/>
      </c>
    </row>
    <row r="138">
      <c r="C138" s="3" t="n"/>
      <c r="D138">
        <f>IF(C138="","",C138-TODAY())</f>
        <v/>
      </c>
      <c r="E138">
        <f>IF(C138="",IF(A138="","","Sem data"),IF(C138-TODAY()&lt;0,"VENCIDO",IF(C138-TODAY()&lt;=30,"Vence em até 30 dias",IF(C138-TODAY()&lt;=60,"Vence em até 60 dias","Em dia"))))</f>
        <v/>
      </c>
    </row>
    <row r="139">
      <c r="C139" s="3" t="n"/>
      <c r="D139">
        <f>IF(C139="","",C139-TODAY())</f>
        <v/>
      </c>
      <c r="E139">
        <f>IF(C139="",IF(A139="","","Sem data"),IF(C139-TODAY()&lt;0,"VENCIDO",IF(C139-TODAY()&lt;=30,"Vence em até 30 dias",IF(C139-TODAY()&lt;=60,"Vence em até 60 dias","Em dia"))))</f>
        <v/>
      </c>
    </row>
    <row r="140">
      <c r="C140" s="3" t="n"/>
      <c r="D140">
        <f>IF(C140="","",C140-TODAY())</f>
        <v/>
      </c>
      <c r="E140">
        <f>IF(C140="",IF(A140="","","Sem data"),IF(C140-TODAY()&lt;0,"VENCIDO",IF(C140-TODAY()&lt;=30,"Vence em até 30 dias",IF(C140-TODAY()&lt;=60,"Vence em até 60 dias","Em dia"))))</f>
        <v/>
      </c>
    </row>
    <row r="141">
      <c r="C141" s="3" t="n"/>
      <c r="D141">
        <f>IF(C141="","",C141-TODAY())</f>
        <v/>
      </c>
      <c r="E141">
        <f>IF(C141="",IF(A141="","","Sem data"),IF(C141-TODAY()&lt;0,"VENCIDO",IF(C141-TODAY()&lt;=30,"Vence em até 30 dias",IF(C141-TODAY()&lt;=60,"Vence em até 60 dias","Em dia"))))</f>
        <v/>
      </c>
    </row>
    <row r="142">
      <c r="C142" s="3" t="n"/>
      <c r="D142">
        <f>IF(C142="","",C142-TODAY())</f>
        <v/>
      </c>
      <c r="E142">
        <f>IF(C142="",IF(A142="","","Sem data"),IF(C142-TODAY()&lt;0,"VENCIDO",IF(C142-TODAY()&lt;=30,"Vence em até 30 dias",IF(C142-TODAY()&lt;=60,"Vence em até 60 dias","Em dia"))))</f>
        <v/>
      </c>
    </row>
    <row r="143">
      <c r="C143" s="3" t="n"/>
      <c r="D143">
        <f>IF(C143="","",C143-TODAY())</f>
        <v/>
      </c>
      <c r="E143">
        <f>IF(C143="",IF(A143="","","Sem data"),IF(C143-TODAY()&lt;0,"VENCIDO",IF(C143-TODAY()&lt;=30,"Vence em até 30 dias",IF(C143-TODAY()&lt;=60,"Vence em até 60 dias","Em dia"))))</f>
        <v/>
      </c>
    </row>
    <row r="144">
      <c r="C144" s="3" t="n"/>
      <c r="D144">
        <f>IF(C144="","",C144-TODAY())</f>
        <v/>
      </c>
      <c r="E144">
        <f>IF(C144="",IF(A144="","","Sem data"),IF(C144-TODAY()&lt;0,"VENCIDO",IF(C144-TODAY()&lt;=30,"Vence em até 30 dias",IF(C144-TODAY()&lt;=60,"Vence em até 60 dias","Em dia"))))</f>
        <v/>
      </c>
    </row>
    <row r="145">
      <c r="C145" s="3" t="n"/>
      <c r="D145">
        <f>IF(C145="","",C145-TODAY())</f>
        <v/>
      </c>
      <c r="E145">
        <f>IF(C145="",IF(A145="","","Sem data"),IF(C145-TODAY()&lt;0,"VENCIDO",IF(C145-TODAY()&lt;=30,"Vence em até 30 dias",IF(C145-TODAY()&lt;=60,"Vence em até 60 dias","Em dia"))))</f>
        <v/>
      </c>
    </row>
    <row r="146">
      <c r="C146" s="3" t="n"/>
      <c r="D146">
        <f>IF(C146="","",C146-TODAY())</f>
        <v/>
      </c>
      <c r="E146">
        <f>IF(C146="",IF(A146="","","Sem data"),IF(C146-TODAY()&lt;0,"VENCIDO",IF(C146-TODAY()&lt;=30,"Vence em até 30 dias",IF(C146-TODAY()&lt;=60,"Vence em até 60 dias","Em dia"))))</f>
        <v/>
      </c>
    </row>
    <row r="147">
      <c r="C147" s="3" t="n"/>
      <c r="D147">
        <f>IF(C147="","",C147-TODAY())</f>
        <v/>
      </c>
      <c r="E147">
        <f>IF(C147="",IF(A147="","","Sem data"),IF(C147-TODAY()&lt;0,"VENCIDO",IF(C147-TODAY()&lt;=30,"Vence em até 30 dias",IF(C147-TODAY()&lt;=60,"Vence em até 60 dias","Em dia"))))</f>
        <v/>
      </c>
    </row>
    <row r="148">
      <c r="C148" s="3" t="n"/>
      <c r="D148">
        <f>IF(C148="","",C148-TODAY())</f>
        <v/>
      </c>
      <c r="E148">
        <f>IF(C148="",IF(A148="","","Sem data"),IF(C148-TODAY()&lt;0,"VENCIDO",IF(C148-TODAY()&lt;=30,"Vence em até 30 dias",IF(C148-TODAY()&lt;=60,"Vence em até 60 dias","Em dia"))))</f>
        <v/>
      </c>
    </row>
    <row r="149">
      <c r="C149" s="3" t="n"/>
      <c r="D149">
        <f>IF(C149="","",C149-TODAY())</f>
        <v/>
      </c>
      <c r="E149">
        <f>IF(C149="",IF(A149="","","Sem data"),IF(C149-TODAY()&lt;0,"VENCIDO",IF(C149-TODAY()&lt;=30,"Vence em até 30 dias",IF(C149-TODAY()&lt;=60,"Vence em até 60 dias","Em dia"))))</f>
        <v/>
      </c>
    </row>
    <row r="150">
      <c r="C150" s="3" t="n"/>
      <c r="D150">
        <f>IF(C150="","",C150-TODAY())</f>
        <v/>
      </c>
      <c r="E150">
        <f>IF(C150="",IF(A150="","","Sem data"),IF(C150-TODAY()&lt;0,"VENCIDO",IF(C150-TODAY()&lt;=30,"Vence em até 30 dias",IF(C150-TODAY()&lt;=60,"Vence em até 60 dias","Em dia"))))</f>
        <v/>
      </c>
    </row>
  </sheetData>
  <conditionalFormatting sqref="E2:E150">
    <cfRule type="expression" priority="1" dxfId="0">
      <formula>LEFT(E2,6)="VENCID"</formula>
    </cfRule>
    <cfRule type="expression" priority="2" dxfId="1">
      <formula>LEFT(E2,6)="Vencid"</formula>
    </cfRule>
    <cfRule type="expression" priority="3" dxfId="0">
      <formula>LEFT(E2,5)="TROCA"</formula>
    </cfRule>
    <cfRule type="expression" priority="4" dxfId="2">
      <formula>LEFT(E2,16)="Vence em até 30 "</formula>
    </cfRule>
    <cfRule type="expression" priority="5" dxfId="2">
      <formula>LEFT(E2,7)="Próxim"</formula>
    </cfRule>
    <cfRule type="expression" priority="6" dxfId="3">
      <formula>LEFT(E2,16)="Vence em até 60 "</formula>
    </cfRule>
    <cfRule type="expression" priority="7" dxfId="3">
      <formula>LEFT(E2,7)="Atenção"</formula>
    </cfRule>
    <cfRule type="expression" priority="8" dxfId="4">
      <formula>E2="Em dia"</formula>
    </cfRule>
    <cfRule type="expression" priority="9" dxfId="2">
      <formula>LEFT(E2,9)="Sem dados"</formula>
    </cfRule>
  </conditionalFormatting>
  <dataValidations count="2">
    <dataValidation sqref="B2:B150" showDropDown="0" showInputMessage="0" showErrorMessage="0" allowBlank="1" type="list">
      <formula1>"CRLV / licenciamento,Seguro do veículo,Tacógrafo (aferição),CIV (produtos perigosos),CIPP (produtos perigosos),AET,RCTR-C (empresa),Vistoria / inspeção,Outro"</formula1>
    </dataValidation>
    <dataValidation sqref="A2:A150" showDropDown="0" showInputMessage="0" showErrorMessage="0" allowBlank="1" type="list">
      <formula1>='Veículos'!$A$2:$A$150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3" customWidth="1" min="3" max="3"/>
    <col width="12" customWidth="1" min="4" max="4"/>
    <col width="12" customWidth="1" min="5" max="5"/>
    <col width="12" customWidth="1" min="6" max="6"/>
    <col width="13" customWidth="1" min="7" max="7"/>
    <col width="14" customWidth="1" min="8" max="8"/>
    <col width="14" customWidth="1" min="9" max="9"/>
    <col width="12" customWidth="1" min="10" max="10"/>
    <col width="12" customWidth="1" min="11" max="11"/>
    <col width="26" customWidth="1" min="12" max="12"/>
    <col width="36" customWidth="1" min="13" max="13"/>
  </cols>
  <sheetData>
    <row r="1" ht="42" customHeight="1">
      <c r="A1" s="1" t="inlineStr">
        <is>
          <t>Placa</t>
        </is>
      </c>
      <c r="B1" s="1" t="inlineStr">
        <is>
          <t>Serviço</t>
        </is>
      </c>
      <c r="C1" s="1" t="inlineStr">
        <is>
          <t>Último (data)</t>
        </is>
      </c>
      <c r="D1" s="1" t="inlineStr">
        <is>
          <t>Último (km)</t>
        </is>
      </c>
      <c r="E1" s="1" t="inlineStr">
        <is>
          <t>Intervalo (km)</t>
        </is>
      </c>
      <c r="F1" s="1" t="inlineStr">
        <is>
          <t>Intervalo (meses)</t>
        </is>
      </c>
      <c r="G1" s="1" t="inlineStr">
        <is>
          <t>Próxima por km</t>
        </is>
      </c>
      <c r="H1" s="1" t="inlineStr">
        <is>
          <t>Próxima por data</t>
        </is>
      </c>
      <c r="I1" s="1" t="inlineStr">
        <is>
          <t>Km atual (da aba Veículos)</t>
        </is>
      </c>
      <c r="J1" s="1" t="inlineStr">
        <is>
          <t>Km restantes</t>
        </is>
      </c>
      <c r="K1" s="1" t="inlineStr">
        <is>
          <t>Dias restantes</t>
        </is>
      </c>
      <c r="L1" s="1" t="inlineStr">
        <is>
          <t>Situação</t>
        </is>
      </c>
      <c r="M1" s="1" t="inlineStr">
        <is>
          <t>Observações</t>
        </is>
      </c>
    </row>
    <row r="2">
      <c r="A2" t="inlineStr">
        <is>
          <t>ABC1D23</t>
        </is>
      </c>
      <c r="B2" t="inlineStr">
        <is>
          <t>Troca de óleo e filtros</t>
        </is>
      </c>
      <c r="C2" s="3" t="n">
        <v>46184</v>
      </c>
      <c r="D2" s="2" t="n">
        <v>170000</v>
      </c>
      <c r="E2" s="2" t="n">
        <v>15000</v>
      </c>
      <c r="F2" t="n">
        <v>6</v>
      </c>
      <c r="G2" s="2">
        <f>IF(OR(D2="",E2=""),"",D2+E2)</f>
        <v/>
      </c>
      <c r="H2" s="3">
        <f>IF(OR(C2="",F2=""),"",EDATE(C2,F2))</f>
        <v/>
      </c>
      <c r="I2" s="2">
        <f>IF(A2="","",IFERROR(VLOOKUP(A2,'Veículos'!$A$2:$E$150,5,FALSE),""))</f>
        <v/>
      </c>
      <c r="J2" s="2">
        <f>IF(OR(G2="",I2=""),"",G2-I2)</f>
        <v/>
      </c>
      <c r="K2">
        <f>IF(H2="","",H2-TODAY())</f>
        <v/>
      </c>
      <c r="L2">
        <f>IF(A2="","",IF(AND(J2="",K2=""),"Sem dados (km ou data)",IF(OR(AND(J2&lt;&gt;"",J2&lt;0),AND(K2&lt;&gt;"",K2&lt;0)),"VENCIDA",IF(OR(AND(J2&lt;&gt;"",J2&lt;=1000),AND(K2&lt;&gt;"",K2&lt;=30)),"Próxima (1.000 km ou 30 dias)",IF(OR(AND(J2&lt;&gt;"",J2&lt;=3000),AND(K2&lt;&gt;"",K2&lt;=60)),"Atenção (3.000 km ou 60 dias)","Em dia")))))</f>
        <v/>
      </c>
    </row>
    <row r="3">
      <c r="A3" t="inlineStr">
        <is>
          <t>ABC1D23</t>
        </is>
      </c>
      <c r="B3" t="inlineStr">
        <is>
          <t>Freios (pastilhas/lonas)</t>
        </is>
      </c>
      <c r="C3" s="3" t="n">
        <v>46004</v>
      </c>
      <c r="D3" s="2" t="n">
        <v>150000</v>
      </c>
      <c r="E3" s="2" t="n">
        <v>40000</v>
      </c>
      <c r="F3" t="n">
        <v>12</v>
      </c>
      <c r="G3" s="2">
        <f>IF(OR(D3="",E3=""),"",D3+E3)</f>
        <v/>
      </c>
      <c r="H3" s="3">
        <f>IF(OR(C3="",F3=""),"",EDATE(C3,F3))</f>
        <v/>
      </c>
      <c r="I3" s="2">
        <f>IF(A3="","",IFERROR(VLOOKUP(A3,'Veículos'!$A$2:$E$150,5,FALSE),""))</f>
        <v/>
      </c>
      <c r="J3" s="2">
        <f>IF(OR(G3="",I3=""),"",G3-I3)</f>
        <v/>
      </c>
      <c r="K3">
        <f>IF(H3="","",H3-TODAY())</f>
        <v/>
      </c>
      <c r="L3">
        <f>IF(A3="","",IF(AND(J3="",K3=""),"Sem dados (km ou data)",IF(OR(AND(J3&lt;&gt;"",J3&lt;0),AND(K3&lt;&gt;"",K3&lt;0)),"VENCIDA",IF(OR(AND(J3&lt;&gt;"",J3&lt;=1000),AND(K3&lt;&gt;"",K3&lt;=30)),"Próxima (1.000 km ou 30 dias)",IF(OR(AND(J3&lt;&gt;"",J3&lt;=3000),AND(K3&lt;&gt;"",K3&lt;=60)),"Atenção (3.000 km ou 60 dias)","Em dia")))))</f>
        <v/>
      </c>
    </row>
    <row r="4">
      <c r="A4" t="inlineStr">
        <is>
          <t>DEF4E56</t>
        </is>
      </c>
      <c r="B4" t="inlineStr">
        <is>
          <t>Revisão geral</t>
        </is>
      </c>
      <c r="C4" s="3" t="n">
        <v>45924</v>
      </c>
      <c r="D4" s="2" t="n">
        <v>48000</v>
      </c>
      <c r="E4" s="2" t="n">
        <v>10000</v>
      </c>
      <c r="F4" t="n">
        <v>12</v>
      </c>
      <c r="G4" s="2">
        <f>IF(OR(D4="",E4=""),"",D4+E4)</f>
        <v/>
      </c>
      <c r="H4" s="3">
        <f>IF(OR(C4="",F4=""),"",EDATE(C4,F4))</f>
        <v/>
      </c>
      <c r="I4" s="2">
        <f>IF(A4="","",IFERROR(VLOOKUP(A4,'Veículos'!$A$2:$E$150,5,FALSE),""))</f>
        <v/>
      </c>
      <c r="J4" s="2">
        <f>IF(OR(G4="",I4=""),"",G4-I4)</f>
        <v/>
      </c>
      <c r="K4">
        <f>IF(H4="","",H4-TODAY())</f>
        <v/>
      </c>
      <c r="L4">
        <f>IF(A4="","",IF(AND(J4="",K4=""),"Sem dados (km ou data)",IF(OR(AND(J4&lt;&gt;"",J4&lt;0),AND(K4&lt;&gt;"",K4&lt;0)),"VENCIDA",IF(OR(AND(J4&lt;&gt;"",J4&lt;=1000),AND(K4&lt;&gt;"",K4&lt;=30)),"Próxima (1.000 km ou 30 dias)",IF(OR(AND(J4&lt;&gt;"",J4&lt;=3000),AND(K4&lt;&gt;"",K4&lt;=60)),"Atenção (3.000 km ou 60 dias)","Em dia")))))</f>
        <v/>
      </c>
    </row>
    <row r="5">
      <c r="A5" t="inlineStr">
        <is>
          <t>GHI7F89</t>
        </is>
      </c>
      <c r="B5" t="inlineStr">
        <is>
          <t>Correia / tensor</t>
        </is>
      </c>
      <c r="C5" s="3" t="n">
        <v>45604</v>
      </c>
      <c r="D5" s="2" t="n">
        <v>350000</v>
      </c>
      <c r="E5" s="2" t="n">
        <v>80000</v>
      </c>
      <c r="F5" t="n">
        <v>24</v>
      </c>
      <c r="G5" s="2">
        <f>IF(OR(D5="",E5=""),"",D5+E5)</f>
        <v/>
      </c>
      <c r="H5" s="3">
        <f>IF(OR(C5="",F5=""),"",EDATE(C5,F5))</f>
        <v/>
      </c>
      <c r="I5" s="2">
        <f>IF(A5="","",IFERROR(VLOOKUP(A5,'Veículos'!$A$2:$E$150,5,FALSE),""))</f>
        <v/>
      </c>
      <c r="J5" s="2">
        <f>IF(OR(G5="",I5=""),"",G5-I5)</f>
        <v/>
      </c>
      <c r="K5">
        <f>IF(H5="","",H5-TODAY())</f>
        <v/>
      </c>
      <c r="L5">
        <f>IF(A5="","",IF(AND(J5="",K5=""),"Sem dados (km ou data)",IF(OR(AND(J5&lt;&gt;"",J5&lt;0),AND(K5&lt;&gt;"",K5&lt;0)),"VENCIDA",IF(OR(AND(J5&lt;&gt;"",J5&lt;=1000),AND(K5&lt;&gt;"",K5&lt;=30)),"Próxima (1.000 km ou 30 dias)",IF(OR(AND(J5&lt;&gt;"",J5&lt;=3000),AND(K5&lt;&gt;"",K5&lt;=60)),"Atenção (3.000 km ou 60 dias)","Em dia")))))</f>
        <v/>
      </c>
    </row>
    <row r="6">
      <c r="C6" s="3" t="n"/>
      <c r="D6" s="2" t="n"/>
      <c r="E6" s="2" t="n"/>
      <c r="G6" s="2">
        <f>IF(OR(D6="",E6=""),"",D6+E6)</f>
        <v/>
      </c>
      <c r="H6" s="3">
        <f>IF(OR(C6="",F6=""),"",EDATE(C6,F6))</f>
        <v/>
      </c>
      <c r="I6" s="2">
        <f>IF(A6="","",IFERROR(VLOOKUP(A6,'Veículos'!$A$2:$E$150,5,FALSE),""))</f>
        <v/>
      </c>
      <c r="J6" s="2">
        <f>IF(OR(G6="",I6=""),"",G6-I6)</f>
        <v/>
      </c>
      <c r="K6">
        <f>IF(H6="","",H6-TODAY())</f>
        <v/>
      </c>
      <c r="L6">
        <f>IF(A6="","",IF(AND(J6="",K6=""),"Sem dados (km ou data)",IF(OR(AND(J6&lt;&gt;"",J6&lt;0),AND(K6&lt;&gt;"",K6&lt;0)),"VENCIDA",IF(OR(AND(J6&lt;&gt;"",J6&lt;=1000),AND(K6&lt;&gt;"",K6&lt;=30)),"Próxima (1.000 km ou 30 dias)",IF(OR(AND(J6&lt;&gt;"",J6&lt;=3000),AND(K6&lt;&gt;"",K6&lt;=60)),"Atenção (3.000 km ou 60 dias)","Em dia")))))</f>
        <v/>
      </c>
    </row>
    <row r="7">
      <c r="C7" s="3" t="n"/>
      <c r="D7" s="2" t="n"/>
      <c r="E7" s="2" t="n"/>
      <c r="G7" s="2">
        <f>IF(OR(D7="",E7=""),"",D7+E7)</f>
        <v/>
      </c>
      <c r="H7" s="3">
        <f>IF(OR(C7="",F7=""),"",EDATE(C7,F7))</f>
        <v/>
      </c>
      <c r="I7" s="2">
        <f>IF(A7="","",IFERROR(VLOOKUP(A7,'Veículos'!$A$2:$E$150,5,FALSE),""))</f>
        <v/>
      </c>
      <c r="J7" s="2">
        <f>IF(OR(G7="",I7=""),"",G7-I7)</f>
        <v/>
      </c>
      <c r="K7">
        <f>IF(H7="","",H7-TODAY())</f>
        <v/>
      </c>
      <c r="L7">
        <f>IF(A7="","",IF(AND(J7="",K7=""),"Sem dados (km ou data)",IF(OR(AND(J7&lt;&gt;"",J7&lt;0),AND(K7&lt;&gt;"",K7&lt;0)),"VENCIDA",IF(OR(AND(J7&lt;&gt;"",J7&lt;=1000),AND(K7&lt;&gt;"",K7&lt;=30)),"Próxima (1.000 km ou 30 dias)",IF(OR(AND(J7&lt;&gt;"",J7&lt;=3000),AND(K7&lt;&gt;"",K7&lt;=60)),"Atenção (3.000 km ou 60 dias)","Em dia")))))</f>
        <v/>
      </c>
    </row>
    <row r="8">
      <c r="C8" s="3" t="n"/>
      <c r="D8" s="2" t="n"/>
      <c r="E8" s="2" t="n"/>
      <c r="G8" s="2">
        <f>IF(OR(D8="",E8=""),"",D8+E8)</f>
        <v/>
      </c>
      <c r="H8" s="3">
        <f>IF(OR(C8="",F8=""),"",EDATE(C8,F8))</f>
        <v/>
      </c>
      <c r="I8" s="2">
        <f>IF(A8="","",IFERROR(VLOOKUP(A8,'Veículos'!$A$2:$E$150,5,FALSE),""))</f>
        <v/>
      </c>
      <c r="J8" s="2">
        <f>IF(OR(G8="",I8=""),"",G8-I8)</f>
        <v/>
      </c>
      <c r="K8">
        <f>IF(H8="","",H8-TODAY())</f>
        <v/>
      </c>
      <c r="L8">
        <f>IF(A8="","",IF(AND(J8="",K8=""),"Sem dados (km ou data)",IF(OR(AND(J8&lt;&gt;"",J8&lt;0),AND(K8&lt;&gt;"",K8&lt;0)),"VENCIDA",IF(OR(AND(J8&lt;&gt;"",J8&lt;=1000),AND(K8&lt;&gt;"",K8&lt;=30)),"Próxima (1.000 km ou 30 dias)",IF(OR(AND(J8&lt;&gt;"",J8&lt;=3000),AND(K8&lt;&gt;"",K8&lt;=60)),"Atenção (3.000 km ou 60 dias)","Em dia")))))</f>
        <v/>
      </c>
    </row>
    <row r="9">
      <c r="C9" s="3" t="n"/>
      <c r="D9" s="2" t="n"/>
      <c r="E9" s="2" t="n"/>
      <c r="G9" s="2">
        <f>IF(OR(D9="",E9=""),"",D9+E9)</f>
        <v/>
      </c>
      <c r="H9" s="3">
        <f>IF(OR(C9="",F9=""),"",EDATE(C9,F9))</f>
        <v/>
      </c>
      <c r="I9" s="2">
        <f>IF(A9="","",IFERROR(VLOOKUP(A9,'Veículos'!$A$2:$E$150,5,FALSE),""))</f>
        <v/>
      </c>
      <c r="J9" s="2">
        <f>IF(OR(G9="",I9=""),"",G9-I9)</f>
        <v/>
      </c>
      <c r="K9">
        <f>IF(H9="","",H9-TODAY())</f>
        <v/>
      </c>
      <c r="L9">
        <f>IF(A9="","",IF(AND(J9="",K9=""),"Sem dados (km ou data)",IF(OR(AND(J9&lt;&gt;"",J9&lt;0),AND(K9&lt;&gt;"",K9&lt;0)),"VENCIDA",IF(OR(AND(J9&lt;&gt;"",J9&lt;=1000),AND(K9&lt;&gt;"",K9&lt;=30)),"Próxima (1.000 km ou 30 dias)",IF(OR(AND(J9&lt;&gt;"",J9&lt;=3000),AND(K9&lt;&gt;"",K9&lt;=60)),"Atenção (3.000 km ou 60 dias)","Em dia")))))</f>
        <v/>
      </c>
    </row>
    <row r="10">
      <c r="C10" s="3" t="n"/>
      <c r="D10" s="2" t="n"/>
      <c r="E10" s="2" t="n"/>
      <c r="G10" s="2">
        <f>IF(OR(D10="",E10=""),"",D10+E10)</f>
        <v/>
      </c>
      <c r="H10" s="3">
        <f>IF(OR(C10="",F10=""),"",EDATE(C10,F10))</f>
        <v/>
      </c>
      <c r="I10" s="2">
        <f>IF(A10="","",IFERROR(VLOOKUP(A10,'Veículos'!$A$2:$E$150,5,FALSE),""))</f>
        <v/>
      </c>
      <c r="J10" s="2">
        <f>IF(OR(G10="",I10=""),"",G10-I10)</f>
        <v/>
      </c>
      <c r="K10">
        <f>IF(H10="","",H10-TODAY())</f>
        <v/>
      </c>
      <c r="L10">
        <f>IF(A10="","",IF(AND(J10="",K10=""),"Sem dados (km ou data)",IF(OR(AND(J10&lt;&gt;"",J10&lt;0),AND(K10&lt;&gt;"",K10&lt;0)),"VENCIDA",IF(OR(AND(J10&lt;&gt;"",J10&lt;=1000),AND(K10&lt;&gt;"",K10&lt;=30)),"Próxima (1.000 km ou 30 dias)",IF(OR(AND(J10&lt;&gt;"",J10&lt;=3000),AND(K10&lt;&gt;"",K10&lt;=60)),"Atenção (3.000 km ou 60 dias)","Em dia")))))</f>
        <v/>
      </c>
    </row>
    <row r="11">
      <c r="C11" s="3" t="n"/>
      <c r="D11" s="2" t="n"/>
      <c r="E11" s="2" t="n"/>
      <c r="G11" s="2">
        <f>IF(OR(D11="",E11=""),"",D11+E11)</f>
        <v/>
      </c>
      <c r="H11" s="3">
        <f>IF(OR(C11="",F11=""),"",EDATE(C11,F11))</f>
        <v/>
      </c>
      <c r="I11" s="2">
        <f>IF(A11="","",IFERROR(VLOOKUP(A11,'Veículos'!$A$2:$E$150,5,FALSE),""))</f>
        <v/>
      </c>
      <c r="J11" s="2">
        <f>IF(OR(G11="",I11=""),"",G11-I11)</f>
        <v/>
      </c>
      <c r="K11">
        <f>IF(H11="","",H11-TODAY())</f>
        <v/>
      </c>
      <c r="L11">
        <f>IF(A11="","",IF(AND(J11="",K11=""),"Sem dados (km ou data)",IF(OR(AND(J11&lt;&gt;"",J11&lt;0),AND(K11&lt;&gt;"",K11&lt;0)),"VENCIDA",IF(OR(AND(J11&lt;&gt;"",J11&lt;=1000),AND(K11&lt;&gt;"",K11&lt;=30)),"Próxima (1.000 km ou 30 dias)",IF(OR(AND(J11&lt;&gt;"",J11&lt;=3000),AND(K11&lt;&gt;"",K11&lt;=60)),"Atenção (3.000 km ou 60 dias)","Em dia")))))</f>
        <v/>
      </c>
    </row>
    <row r="12">
      <c r="C12" s="3" t="n"/>
      <c r="D12" s="2" t="n"/>
      <c r="E12" s="2" t="n"/>
      <c r="G12" s="2">
        <f>IF(OR(D12="",E12=""),"",D12+E12)</f>
        <v/>
      </c>
      <c r="H12" s="3">
        <f>IF(OR(C12="",F12=""),"",EDATE(C12,F12))</f>
        <v/>
      </c>
      <c r="I12" s="2">
        <f>IF(A12="","",IFERROR(VLOOKUP(A12,'Veículos'!$A$2:$E$150,5,FALSE),""))</f>
        <v/>
      </c>
      <c r="J12" s="2">
        <f>IF(OR(G12="",I12=""),"",G12-I12)</f>
        <v/>
      </c>
      <c r="K12">
        <f>IF(H12="","",H12-TODAY())</f>
        <v/>
      </c>
      <c r="L12">
        <f>IF(A12="","",IF(AND(J12="",K12=""),"Sem dados (km ou data)",IF(OR(AND(J12&lt;&gt;"",J12&lt;0),AND(K12&lt;&gt;"",K12&lt;0)),"VENCIDA",IF(OR(AND(J12&lt;&gt;"",J12&lt;=1000),AND(K12&lt;&gt;"",K12&lt;=30)),"Próxima (1.000 km ou 30 dias)",IF(OR(AND(J12&lt;&gt;"",J12&lt;=3000),AND(K12&lt;&gt;"",K12&lt;=60)),"Atenção (3.000 km ou 60 dias)","Em dia")))))</f>
        <v/>
      </c>
    </row>
    <row r="13">
      <c r="C13" s="3" t="n"/>
      <c r="D13" s="2" t="n"/>
      <c r="E13" s="2" t="n"/>
      <c r="G13" s="2">
        <f>IF(OR(D13="",E13=""),"",D13+E13)</f>
        <v/>
      </c>
      <c r="H13" s="3">
        <f>IF(OR(C13="",F13=""),"",EDATE(C13,F13))</f>
        <v/>
      </c>
      <c r="I13" s="2">
        <f>IF(A13="","",IFERROR(VLOOKUP(A13,'Veículos'!$A$2:$E$150,5,FALSE),""))</f>
        <v/>
      </c>
      <c r="J13" s="2">
        <f>IF(OR(G13="",I13=""),"",G13-I13)</f>
        <v/>
      </c>
      <c r="K13">
        <f>IF(H13="","",H13-TODAY())</f>
        <v/>
      </c>
      <c r="L13">
        <f>IF(A13="","",IF(AND(J13="",K13=""),"Sem dados (km ou data)",IF(OR(AND(J13&lt;&gt;"",J13&lt;0),AND(K13&lt;&gt;"",K13&lt;0)),"VENCIDA",IF(OR(AND(J13&lt;&gt;"",J13&lt;=1000),AND(K13&lt;&gt;"",K13&lt;=30)),"Próxima (1.000 km ou 30 dias)",IF(OR(AND(J13&lt;&gt;"",J13&lt;=3000),AND(K13&lt;&gt;"",K13&lt;=60)),"Atenção (3.000 km ou 60 dias)","Em dia")))))</f>
        <v/>
      </c>
    </row>
    <row r="14">
      <c r="C14" s="3" t="n"/>
      <c r="D14" s="2" t="n"/>
      <c r="E14" s="2" t="n"/>
      <c r="G14" s="2">
        <f>IF(OR(D14="",E14=""),"",D14+E14)</f>
        <v/>
      </c>
      <c r="H14" s="3">
        <f>IF(OR(C14="",F14=""),"",EDATE(C14,F14))</f>
        <v/>
      </c>
      <c r="I14" s="2">
        <f>IF(A14="","",IFERROR(VLOOKUP(A14,'Veículos'!$A$2:$E$150,5,FALSE),""))</f>
        <v/>
      </c>
      <c r="J14" s="2">
        <f>IF(OR(G14="",I14=""),"",G14-I14)</f>
        <v/>
      </c>
      <c r="K14">
        <f>IF(H14="","",H14-TODAY())</f>
        <v/>
      </c>
      <c r="L14">
        <f>IF(A14="","",IF(AND(J14="",K14=""),"Sem dados (km ou data)",IF(OR(AND(J14&lt;&gt;"",J14&lt;0),AND(K14&lt;&gt;"",K14&lt;0)),"VENCIDA",IF(OR(AND(J14&lt;&gt;"",J14&lt;=1000),AND(K14&lt;&gt;"",K14&lt;=30)),"Próxima (1.000 km ou 30 dias)",IF(OR(AND(J14&lt;&gt;"",J14&lt;=3000),AND(K14&lt;&gt;"",K14&lt;=60)),"Atenção (3.000 km ou 60 dias)","Em dia")))))</f>
        <v/>
      </c>
    </row>
    <row r="15">
      <c r="C15" s="3" t="n"/>
      <c r="D15" s="2" t="n"/>
      <c r="E15" s="2" t="n"/>
      <c r="G15" s="2">
        <f>IF(OR(D15="",E15=""),"",D15+E15)</f>
        <v/>
      </c>
      <c r="H15" s="3">
        <f>IF(OR(C15="",F15=""),"",EDATE(C15,F15))</f>
        <v/>
      </c>
      <c r="I15" s="2">
        <f>IF(A15="","",IFERROR(VLOOKUP(A15,'Veículos'!$A$2:$E$150,5,FALSE),""))</f>
        <v/>
      </c>
      <c r="J15" s="2">
        <f>IF(OR(G15="",I15=""),"",G15-I15)</f>
        <v/>
      </c>
      <c r="K15">
        <f>IF(H15="","",H15-TODAY())</f>
        <v/>
      </c>
      <c r="L15">
        <f>IF(A15="","",IF(AND(J15="",K15=""),"Sem dados (km ou data)",IF(OR(AND(J15&lt;&gt;"",J15&lt;0),AND(K15&lt;&gt;"",K15&lt;0)),"VENCIDA",IF(OR(AND(J15&lt;&gt;"",J15&lt;=1000),AND(K15&lt;&gt;"",K15&lt;=30)),"Próxima (1.000 km ou 30 dias)",IF(OR(AND(J15&lt;&gt;"",J15&lt;=3000),AND(K15&lt;&gt;"",K15&lt;=60)),"Atenção (3.000 km ou 60 dias)","Em dia")))))</f>
        <v/>
      </c>
    </row>
    <row r="16">
      <c r="C16" s="3" t="n"/>
      <c r="D16" s="2" t="n"/>
      <c r="E16" s="2" t="n"/>
      <c r="G16" s="2">
        <f>IF(OR(D16="",E16=""),"",D16+E16)</f>
        <v/>
      </c>
      <c r="H16" s="3">
        <f>IF(OR(C16="",F16=""),"",EDATE(C16,F16))</f>
        <v/>
      </c>
      <c r="I16" s="2">
        <f>IF(A16="","",IFERROR(VLOOKUP(A16,'Veículos'!$A$2:$E$150,5,FALSE),""))</f>
        <v/>
      </c>
      <c r="J16" s="2">
        <f>IF(OR(G16="",I16=""),"",G16-I16)</f>
        <v/>
      </c>
      <c r="K16">
        <f>IF(H16="","",H16-TODAY())</f>
        <v/>
      </c>
      <c r="L16">
        <f>IF(A16="","",IF(AND(J16="",K16=""),"Sem dados (km ou data)",IF(OR(AND(J16&lt;&gt;"",J16&lt;0),AND(K16&lt;&gt;"",K16&lt;0)),"VENCIDA",IF(OR(AND(J16&lt;&gt;"",J16&lt;=1000),AND(K16&lt;&gt;"",K16&lt;=30)),"Próxima (1.000 km ou 30 dias)",IF(OR(AND(J16&lt;&gt;"",J16&lt;=3000),AND(K16&lt;&gt;"",K16&lt;=60)),"Atenção (3.000 km ou 60 dias)","Em dia")))))</f>
        <v/>
      </c>
    </row>
    <row r="17">
      <c r="C17" s="3" t="n"/>
      <c r="D17" s="2" t="n"/>
      <c r="E17" s="2" t="n"/>
      <c r="G17" s="2">
        <f>IF(OR(D17="",E17=""),"",D17+E17)</f>
        <v/>
      </c>
      <c r="H17" s="3">
        <f>IF(OR(C17="",F17=""),"",EDATE(C17,F17))</f>
        <v/>
      </c>
      <c r="I17" s="2">
        <f>IF(A17="","",IFERROR(VLOOKUP(A17,'Veículos'!$A$2:$E$150,5,FALSE),""))</f>
        <v/>
      </c>
      <c r="J17" s="2">
        <f>IF(OR(G17="",I17=""),"",G17-I17)</f>
        <v/>
      </c>
      <c r="K17">
        <f>IF(H17="","",H17-TODAY())</f>
        <v/>
      </c>
      <c r="L17">
        <f>IF(A17="","",IF(AND(J17="",K17=""),"Sem dados (km ou data)",IF(OR(AND(J17&lt;&gt;"",J17&lt;0),AND(K17&lt;&gt;"",K17&lt;0)),"VENCIDA",IF(OR(AND(J17&lt;&gt;"",J17&lt;=1000),AND(K17&lt;&gt;"",K17&lt;=30)),"Próxima (1.000 km ou 30 dias)",IF(OR(AND(J17&lt;&gt;"",J17&lt;=3000),AND(K17&lt;&gt;"",K17&lt;=60)),"Atenção (3.000 km ou 60 dias)","Em dia")))))</f>
        <v/>
      </c>
    </row>
    <row r="18">
      <c r="C18" s="3" t="n"/>
      <c r="D18" s="2" t="n"/>
      <c r="E18" s="2" t="n"/>
      <c r="G18" s="2">
        <f>IF(OR(D18="",E18=""),"",D18+E18)</f>
        <v/>
      </c>
      <c r="H18" s="3">
        <f>IF(OR(C18="",F18=""),"",EDATE(C18,F18))</f>
        <v/>
      </c>
      <c r="I18" s="2">
        <f>IF(A18="","",IFERROR(VLOOKUP(A18,'Veículos'!$A$2:$E$150,5,FALSE),""))</f>
        <v/>
      </c>
      <c r="J18" s="2">
        <f>IF(OR(G18="",I18=""),"",G18-I18)</f>
        <v/>
      </c>
      <c r="K18">
        <f>IF(H18="","",H18-TODAY())</f>
        <v/>
      </c>
      <c r="L18">
        <f>IF(A18="","",IF(AND(J18="",K18=""),"Sem dados (km ou data)",IF(OR(AND(J18&lt;&gt;"",J18&lt;0),AND(K18&lt;&gt;"",K18&lt;0)),"VENCIDA",IF(OR(AND(J18&lt;&gt;"",J18&lt;=1000),AND(K18&lt;&gt;"",K18&lt;=30)),"Próxima (1.000 km ou 30 dias)",IF(OR(AND(J18&lt;&gt;"",J18&lt;=3000),AND(K18&lt;&gt;"",K18&lt;=60)),"Atenção (3.000 km ou 60 dias)","Em dia")))))</f>
        <v/>
      </c>
    </row>
    <row r="19">
      <c r="C19" s="3" t="n"/>
      <c r="D19" s="2" t="n"/>
      <c r="E19" s="2" t="n"/>
      <c r="G19" s="2">
        <f>IF(OR(D19="",E19=""),"",D19+E19)</f>
        <v/>
      </c>
      <c r="H19" s="3">
        <f>IF(OR(C19="",F19=""),"",EDATE(C19,F19))</f>
        <v/>
      </c>
      <c r="I19" s="2">
        <f>IF(A19="","",IFERROR(VLOOKUP(A19,'Veículos'!$A$2:$E$150,5,FALSE),""))</f>
        <v/>
      </c>
      <c r="J19" s="2">
        <f>IF(OR(G19="",I19=""),"",G19-I19)</f>
        <v/>
      </c>
      <c r="K19">
        <f>IF(H19="","",H19-TODAY())</f>
        <v/>
      </c>
      <c r="L19">
        <f>IF(A19="","",IF(AND(J19="",K19=""),"Sem dados (km ou data)",IF(OR(AND(J19&lt;&gt;"",J19&lt;0),AND(K19&lt;&gt;"",K19&lt;0)),"VENCIDA",IF(OR(AND(J19&lt;&gt;"",J19&lt;=1000),AND(K19&lt;&gt;"",K19&lt;=30)),"Próxima (1.000 km ou 30 dias)",IF(OR(AND(J19&lt;&gt;"",J19&lt;=3000),AND(K19&lt;&gt;"",K19&lt;=60)),"Atenção (3.000 km ou 60 dias)","Em dia")))))</f>
        <v/>
      </c>
    </row>
    <row r="20">
      <c r="C20" s="3" t="n"/>
      <c r="D20" s="2" t="n"/>
      <c r="E20" s="2" t="n"/>
      <c r="G20" s="2">
        <f>IF(OR(D20="",E20=""),"",D20+E20)</f>
        <v/>
      </c>
      <c r="H20" s="3">
        <f>IF(OR(C20="",F20=""),"",EDATE(C20,F20))</f>
        <v/>
      </c>
      <c r="I20" s="2">
        <f>IF(A20="","",IFERROR(VLOOKUP(A20,'Veículos'!$A$2:$E$150,5,FALSE),""))</f>
        <v/>
      </c>
      <c r="J20" s="2">
        <f>IF(OR(G20="",I20=""),"",G20-I20)</f>
        <v/>
      </c>
      <c r="K20">
        <f>IF(H20="","",H20-TODAY())</f>
        <v/>
      </c>
      <c r="L20">
        <f>IF(A20="","",IF(AND(J20="",K20=""),"Sem dados (km ou data)",IF(OR(AND(J20&lt;&gt;"",J20&lt;0),AND(K20&lt;&gt;"",K20&lt;0)),"VENCIDA",IF(OR(AND(J20&lt;&gt;"",J20&lt;=1000),AND(K20&lt;&gt;"",K20&lt;=30)),"Próxima (1.000 km ou 30 dias)",IF(OR(AND(J20&lt;&gt;"",J20&lt;=3000),AND(K20&lt;&gt;"",K20&lt;=60)),"Atenção (3.000 km ou 60 dias)","Em dia")))))</f>
        <v/>
      </c>
    </row>
    <row r="21">
      <c r="C21" s="3" t="n"/>
      <c r="D21" s="2" t="n"/>
      <c r="E21" s="2" t="n"/>
      <c r="G21" s="2">
        <f>IF(OR(D21="",E21=""),"",D21+E21)</f>
        <v/>
      </c>
      <c r="H21" s="3">
        <f>IF(OR(C21="",F21=""),"",EDATE(C21,F21))</f>
        <v/>
      </c>
      <c r="I21" s="2">
        <f>IF(A21="","",IFERROR(VLOOKUP(A21,'Veículos'!$A$2:$E$150,5,FALSE),""))</f>
        <v/>
      </c>
      <c r="J21" s="2">
        <f>IF(OR(G21="",I21=""),"",G21-I21)</f>
        <v/>
      </c>
      <c r="K21">
        <f>IF(H21="","",H21-TODAY())</f>
        <v/>
      </c>
      <c r="L21">
        <f>IF(A21="","",IF(AND(J21="",K21=""),"Sem dados (km ou data)",IF(OR(AND(J21&lt;&gt;"",J21&lt;0),AND(K21&lt;&gt;"",K21&lt;0)),"VENCIDA",IF(OR(AND(J21&lt;&gt;"",J21&lt;=1000),AND(K21&lt;&gt;"",K21&lt;=30)),"Próxima (1.000 km ou 30 dias)",IF(OR(AND(J21&lt;&gt;"",J21&lt;=3000),AND(K21&lt;&gt;"",K21&lt;=60)),"Atenção (3.000 km ou 60 dias)","Em dia")))))</f>
        <v/>
      </c>
    </row>
    <row r="22">
      <c r="C22" s="3" t="n"/>
      <c r="D22" s="2" t="n"/>
      <c r="E22" s="2" t="n"/>
      <c r="G22" s="2">
        <f>IF(OR(D22="",E22=""),"",D22+E22)</f>
        <v/>
      </c>
      <c r="H22" s="3">
        <f>IF(OR(C22="",F22=""),"",EDATE(C22,F22))</f>
        <v/>
      </c>
      <c r="I22" s="2">
        <f>IF(A22="","",IFERROR(VLOOKUP(A22,'Veículos'!$A$2:$E$150,5,FALSE),""))</f>
        <v/>
      </c>
      <c r="J22" s="2">
        <f>IF(OR(G22="",I22=""),"",G22-I22)</f>
        <v/>
      </c>
      <c r="K22">
        <f>IF(H22="","",H22-TODAY())</f>
        <v/>
      </c>
      <c r="L22">
        <f>IF(A22="","",IF(AND(J22="",K22=""),"Sem dados (km ou data)",IF(OR(AND(J22&lt;&gt;"",J22&lt;0),AND(K22&lt;&gt;"",K22&lt;0)),"VENCIDA",IF(OR(AND(J22&lt;&gt;"",J22&lt;=1000),AND(K22&lt;&gt;"",K22&lt;=30)),"Próxima (1.000 km ou 30 dias)",IF(OR(AND(J22&lt;&gt;"",J22&lt;=3000),AND(K22&lt;&gt;"",K22&lt;=60)),"Atenção (3.000 km ou 60 dias)","Em dia")))))</f>
        <v/>
      </c>
    </row>
    <row r="23">
      <c r="C23" s="3" t="n"/>
      <c r="D23" s="2" t="n"/>
      <c r="E23" s="2" t="n"/>
      <c r="G23" s="2">
        <f>IF(OR(D23="",E23=""),"",D23+E23)</f>
        <v/>
      </c>
      <c r="H23" s="3">
        <f>IF(OR(C23="",F23=""),"",EDATE(C23,F23))</f>
        <v/>
      </c>
      <c r="I23" s="2">
        <f>IF(A23="","",IFERROR(VLOOKUP(A23,'Veículos'!$A$2:$E$150,5,FALSE),""))</f>
        <v/>
      </c>
      <c r="J23" s="2">
        <f>IF(OR(G23="",I23=""),"",G23-I23)</f>
        <v/>
      </c>
      <c r="K23">
        <f>IF(H23="","",H23-TODAY())</f>
        <v/>
      </c>
      <c r="L23">
        <f>IF(A23="","",IF(AND(J23="",K23=""),"Sem dados (km ou data)",IF(OR(AND(J23&lt;&gt;"",J23&lt;0),AND(K23&lt;&gt;"",K23&lt;0)),"VENCIDA",IF(OR(AND(J23&lt;&gt;"",J23&lt;=1000),AND(K23&lt;&gt;"",K23&lt;=30)),"Próxima (1.000 km ou 30 dias)",IF(OR(AND(J23&lt;&gt;"",J23&lt;=3000),AND(K23&lt;&gt;"",K23&lt;=60)),"Atenção (3.000 km ou 60 dias)","Em dia")))))</f>
        <v/>
      </c>
    </row>
    <row r="24">
      <c r="C24" s="3" t="n"/>
      <c r="D24" s="2" t="n"/>
      <c r="E24" s="2" t="n"/>
      <c r="G24" s="2">
        <f>IF(OR(D24="",E24=""),"",D24+E24)</f>
        <v/>
      </c>
      <c r="H24" s="3">
        <f>IF(OR(C24="",F24=""),"",EDATE(C24,F24))</f>
        <v/>
      </c>
      <c r="I24" s="2">
        <f>IF(A24="","",IFERROR(VLOOKUP(A24,'Veículos'!$A$2:$E$150,5,FALSE),""))</f>
        <v/>
      </c>
      <c r="J24" s="2">
        <f>IF(OR(G24="",I24=""),"",G24-I24)</f>
        <v/>
      </c>
      <c r="K24">
        <f>IF(H24="","",H24-TODAY())</f>
        <v/>
      </c>
      <c r="L24">
        <f>IF(A24="","",IF(AND(J24="",K24=""),"Sem dados (km ou data)",IF(OR(AND(J24&lt;&gt;"",J24&lt;0),AND(K24&lt;&gt;"",K24&lt;0)),"VENCIDA",IF(OR(AND(J24&lt;&gt;"",J24&lt;=1000),AND(K24&lt;&gt;"",K24&lt;=30)),"Próxima (1.000 km ou 30 dias)",IF(OR(AND(J24&lt;&gt;"",J24&lt;=3000),AND(K24&lt;&gt;"",K24&lt;=60)),"Atenção (3.000 km ou 60 dias)","Em dia")))))</f>
        <v/>
      </c>
    </row>
    <row r="25">
      <c r="C25" s="3" t="n"/>
      <c r="D25" s="2" t="n"/>
      <c r="E25" s="2" t="n"/>
      <c r="G25" s="2">
        <f>IF(OR(D25="",E25=""),"",D25+E25)</f>
        <v/>
      </c>
      <c r="H25" s="3">
        <f>IF(OR(C25="",F25=""),"",EDATE(C25,F25))</f>
        <v/>
      </c>
      <c r="I25" s="2">
        <f>IF(A25="","",IFERROR(VLOOKUP(A25,'Veículos'!$A$2:$E$150,5,FALSE),""))</f>
        <v/>
      </c>
      <c r="J25" s="2">
        <f>IF(OR(G25="",I25=""),"",G25-I25)</f>
        <v/>
      </c>
      <c r="K25">
        <f>IF(H25="","",H25-TODAY())</f>
        <v/>
      </c>
      <c r="L25">
        <f>IF(A25="","",IF(AND(J25="",K25=""),"Sem dados (km ou data)",IF(OR(AND(J25&lt;&gt;"",J25&lt;0),AND(K25&lt;&gt;"",K25&lt;0)),"VENCIDA",IF(OR(AND(J25&lt;&gt;"",J25&lt;=1000),AND(K25&lt;&gt;"",K25&lt;=30)),"Próxima (1.000 km ou 30 dias)",IF(OR(AND(J25&lt;&gt;"",J25&lt;=3000),AND(K25&lt;&gt;"",K25&lt;=60)),"Atenção (3.000 km ou 60 dias)","Em dia")))))</f>
        <v/>
      </c>
    </row>
    <row r="26">
      <c r="C26" s="3" t="n"/>
      <c r="D26" s="2" t="n"/>
      <c r="E26" s="2" t="n"/>
      <c r="G26" s="2">
        <f>IF(OR(D26="",E26=""),"",D26+E26)</f>
        <v/>
      </c>
      <c r="H26" s="3">
        <f>IF(OR(C26="",F26=""),"",EDATE(C26,F26))</f>
        <v/>
      </c>
      <c r="I26" s="2">
        <f>IF(A26="","",IFERROR(VLOOKUP(A26,'Veículos'!$A$2:$E$150,5,FALSE),""))</f>
        <v/>
      </c>
      <c r="J26" s="2">
        <f>IF(OR(G26="",I26=""),"",G26-I26)</f>
        <v/>
      </c>
      <c r="K26">
        <f>IF(H26="","",H26-TODAY())</f>
        <v/>
      </c>
      <c r="L26">
        <f>IF(A26="","",IF(AND(J26="",K26=""),"Sem dados (km ou data)",IF(OR(AND(J26&lt;&gt;"",J26&lt;0),AND(K26&lt;&gt;"",K26&lt;0)),"VENCIDA",IF(OR(AND(J26&lt;&gt;"",J26&lt;=1000),AND(K26&lt;&gt;"",K26&lt;=30)),"Próxima (1.000 km ou 30 dias)",IF(OR(AND(J26&lt;&gt;"",J26&lt;=3000),AND(K26&lt;&gt;"",K26&lt;=60)),"Atenção (3.000 km ou 60 dias)","Em dia")))))</f>
        <v/>
      </c>
    </row>
    <row r="27">
      <c r="C27" s="3" t="n"/>
      <c r="D27" s="2" t="n"/>
      <c r="E27" s="2" t="n"/>
      <c r="G27" s="2">
        <f>IF(OR(D27="",E27=""),"",D27+E27)</f>
        <v/>
      </c>
      <c r="H27" s="3">
        <f>IF(OR(C27="",F27=""),"",EDATE(C27,F27))</f>
        <v/>
      </c>
      <c r="I27" s="2">
        <f>IF(A27="","",IFERROR(VLOOKUP(A27,'Veículos'!$A$2:$E$150,5,FALSE),""))</f>
        <v/>
      </c>
      <c r="J27" s="2">
        <f>IF(OR(G27="",I27=""),"",G27-I27)</f>
        <v/>
      </c>
      <c r="K27">
        <f>IF(H27="","",H27-TODAY())</f>
        <v/>
      </c>
      <c r="L27">
        <f>IF(A27="","",IF(AND(J27="",K27=""),"Sem dados (km ou data)",IF(OR(AND(J27&lt;&gt;"",J27&lt;0),AND(K27&lt;&gt;"",K27&lt;0)),"VENCIDA",IF(OR(AND(J27&lt;&gt;"",J27&lt;=1000),AND(K27&lt;&gt;"",K27&lt;=30)),"Próxima (1.000 km ou 30 dias)",IF(OR(AND(J27&lt;&gt;"",J27&lt;=3000),AND(K27&lt;&gt;"",K27&lt;=60)),"Atenção (3.000 km ou 60 dias)","Em dia")))))</f>
        <v/>
      </c>
    </row>
    <row r="28">
      <c r="C28" s="3" t="n"/>
      <c r="D28" s="2" t="n"/>
      <c r="E28" s="2" t="n"/>
      <c r="G28" s="2">
        <f>IF(OR(D28="",E28=""),"",D28+E28)</f>
        <v/>
      </c>
      <c r="H28" s="3">
        <f>IF(OR(C28="",F28=""),"",EDATE(C28,F28))</f>
        <v/>
      </c>
      <c r="I28" s="2">
        <f>IF(A28="","",IFERROR(VLOOKUP(A28,'Veículos'!$A$2:$E$150,5,FALSE),""))</f>
        <v/>
      </c>
      <c r="J28" s="2">
        <f>IF(OR(G28="",I28=""),"",G28-I28)</f>
        <v/>
      </c>
      <c r="K28">
        <f>IF(H28="","",H28-TODAY())</f>
        <v/>
      </c>
      <c r="L28">
        <f>IF(A28="","",IF(AND(J28="",K28=""),"Sem dados (km ou data)",IF(OR(AND(J28&lt;&gt;"",J28&lt;0),AND(K28&lt;&gt;"",K28&lt;0)),"VENCIDA",IF(OR(AND(J28&lt;&gt;"",J28&lt;=1000),AND(K28&lt;&gt;"",K28&lt;=30)),"Próxima (1.000 km ou 30 dias)",IF(OR(AND(J28&lt;&gt;"",J28&lt;=3000),AND(K28&lt;&gt;"",K28&lt;=60)),"Atenção (3.000 km ou 60 dias)","Em dia")))))</f>
        <v/>
      </c>
    </row>
    <row r="29">
      <c r="C29" s="3" t="n"/>
      <c r="D29" s="2" t="n"/>
      <c r="E29" s="2" t="n"/>
      <c r="G29" s="2">
        <f>IF(OR(D29="",E29=""),"",D29+E29)</f>
        <v/>
      </c>
      <c r="H29" s="3">
        <f>IF(OR(C29="",F29=""),"",EDATE(C29,F29))</f>
        <v/>
      </c>
      <c r="I29" s="2">
        <f>IF(A29="","",IFERROR(VLOOKUP(A29,'Veículos'!$A$2:$E$150,5,FALSE),""))</f>
        <v/>
      </c>
      <c r="J29" s="2">
        <f>IF(OR(G29="",I29=""),"",G29-I29)</f>
        <v/>
      </c>
      <c r="K29">
        <f>IF(H29="","",H29-TODAY())</f>
        <v/>
      </c>
      <c r="L29">
        <f>IF(A29="","",IF(AND(J29="",K29=""),"Sem dados (km ou data)",IF(OR(AND(J29&lt;&gt;"",J29&lt;0),AND(K29&lt;&gt;"",K29&lt;0)),"VENCIDA",IF(OR(AND(J29&lt;&gt;"",J29&lt;=1000),AND(K29&lt;&gt;"",K29&lt;=30)),"Próxima (1.000 km ou 30 dias)",IF(OR(AND(J29&lt;&gt;"",J29&lt;=3000),AND(K29&lt;&gt;"",K29&lt;=60)),"Atenção (3.000 km ou 60 dias)","Em dia")))))</f>
        <v/>
      </c>
    </row>
    <row r="30">
      <c r="C30" s="3" t="n"/>
      <c r="D30" s="2" t="n"/>
      <c r="E30" s="2" t="n"/>
      <c r="G30" s="2">
        <f>IF(OR(D30="",E30=""),"",D30+E30)</f>
        <v/>
      </c>
      <c r="H30" s="3">
        <f>IF(OR(C30="",F30=""),"",EDATE(C30,F30))</f>
        <v/>
      </c>
      <c r="I30" s="2">
        <f>IF(A30="","",IFERROR(VLOOKUP(A30,'Veículos'!$A$2:$E$150,5,FALSE),""))</f>
        <v/>
      </c>
      <c r="J30" s="2">
        <f>IF(OR(G30="",I30=""),"",G30-I30)</f>
        <v/>
      </c>
      <c r="K30">
        <f>IF(H30="","",H30-TODAY())</f>
        <v/>
      </c>
      <c r="L30">
        <f>IF(A30="","",IF(AND(J30="",K30=""),"Sem dados (km ou data)",IF(OR(AND(J30&lt;&gt;"",J30&lt;0),AND(K30&lt;&gt;"",K30&lt;0)),"VENCIDA",IF(OR(AND(J30&lt;&gt;"",J30&lt;=1000),AND(K30&lt;&gt;"",K30&lt;=30)),"Próxima (1.000 km ou 30 dias)",IF(OR(AND(J30&lt;&gt;"",J30&lt;=3000),AND(K30&lt;&gt;"",K30&lt;=60)),"Atenção (3.000 km ou 60 dias)","Em dia")))))</f>
        <v/>
      </c>
    </row>
    <row r="31">
      <c r="C31" s="3" t="n"/>
      <c r="D31" s="2" t="n"/>
      <c r="E31" s="2" t="n"/>
      <c r="G31" s="2">
        <f>IF(OR(D31="",E31=""),"",D31+E31)</f>
        <v/>
      </c>
      <c r="H31" s="3">
        <f>IF(OR(C31="",F31=""),"",EDATE(C31,F31))</f>
        <v/>
      </c>
      <c r="I31" s="2">
        <f>IF(A31="","",IFERROR(VLOOKUP(A31,'Veículos'!$A$2:$E$150,5,FALSE),""))</f>
        <v/>
      </c>
      <c r="J31" s="2">
        <f>IF(OR(G31="",I31=""),"",G31-I31)</f>
        <v/>
      </c>
      <c r="K31">
        <f>IF(H31="","",H31-TODAY())</f>
        <v/>
      </c>
      <c r="L31">
        <f>IF(A31="","",IF(AND(J31="",K31=""),"Sem dados (km ou data)",IF(OR(AND(J31&lt;&gt;"",J31&lt;0),AND(K31&lt;&gt;"",K31&lt;0)),"VENCIDA",IF(OR(AND(J31&lt;&gt;"",J31&lt;=1000),AND(K31&lt;&gt;"",K31&lt;=30)),"Próxima (1.000 km ou 30 dias)",IF(OR(AND(J31&lt;&gt;"",J31&lt;=3000),AND(K31&lt;&gt;"",K31&lt;=60)),"Atenção (3.000 km ou 60 dias)","Em dia")))))</f>
        <v/>
      </c>
    </row>
    <row r="32">
      <c r="C32" s="3" t="n"/>
      <c r="D32" s="2" t="n"/>
      <c r="E32" s="2" t="n"/>
      <c r="G32" s="2">
        <f>IF(OR(D32="",E32=""),"",D32+E32)</f>
        <v/>
      </c>
      <c r="H32" s="3">
        <f>IF(OR(C32="",F32=""),"",EDATE(C32,F32))</f>
        <v/>
      </c>
      <c r="I32" s="2">
        <f>IF(A32="","",IFERROR(VLOOKUP(A32,'Veículos'!$A$2:$E$150,5,FALSE),""))</f>
        <v/>
      </c>
      <c r="J32" s="2">
        <f>IF(OR(G32="",I32=""),"",G32-I32)</f>
        <v/>
      </c>
      <c r="K32">
        <f>IF(H32="","",H32-TODAY())</f>
        <v/>
      </c>
      <c r="L32">
        <f>IF(A32="","",IF(AND(J32="",K32=""),"Sem dados (km ou data)",IF(OR(AND(J32&lt;&gt;"",J32&lt;0),AND(K32&lt;&gt;"",K32&lt;0)),"VENCIDA",IF(OR(AND(J32&lt;&gt;"",J32&lt;=1000),AND(K32&lt;&gt;"",K32&lt;=30)),"Próxima (1.000 km ou 30 dias)",IF(OR(AND(J32&lt;&gt;"",J32&lt;=3000),AND(K32&lt;&gt;"",K32&lt;=60)),"Atenção (3.000 km ou 60 dias)","Em dia")))))</f>
        <v/>
      </c>
    </row>
    <row r="33">
      <c r="C33" s="3" t="n"/>
      <c r="D33" s="2" t="n"/>
      <c r="E33" s="2" t="n"/>
      <c r="G33" s="2">
        <f>IF(OR(D33="",E33=""),"",D33+E33)</f>
        <v/>
      </c>
      <c r="H33" s="3">
        <f>IF(OR(C33="",F33=""),"",EDATE(C33,F33))</f>
        <v/>
      </c>
      <c r="I33" s="2">
        <f>IF(A33="","",IFERROR(VLOOKUP(A33,'Veículos'!$A$2:$E$150,5,FALSE),""))</f>
        <v/>
      </c>
      <c r="J33" s="2">
        <f>IF(OR(G33="",I33=""),"",G33-I33)</f>
        <v/>
      </c>
      <c r="K33">
        <f>IF(H33="","",H33-TODAY())</f>
        <v/>
      </c>
      <c r="L33">
        <f>IF(A33="","",IF(AND(J33="",K33=""),"Sem dados (km ou data)",IF(OR(AND(J33&lt;&gt;"",J33&lt;0),AND(K33&lt;&gt;"",K33&lt;0)),"VENCIDA",IF(OR(AND(J33&lt;&gt;"",J33&lt;=1000),AND(K33&lt;&gt;"",K33&lt;=30)),"Próxima (1.000 km ou 30 dias)",IF(OR(AND(J33&lt;&gt;"",J33&lt;=3000),AND(K33&lt;&gt;"",K33&lt;=60)),"Atenção (3.000 km ou 60 dias)","Em dia")))))</f>
        <v/>
      </c>
    </row>
    <row r="34">
      <c r="C34" s="3" t="n"/>
      <c r="D34" s="2" t="n"/>
      <c r="E34" s="2" t="n"/>
      <c r="G34" s="2">
        <f>IF(OR(D34="",E34=""),"",D34+E34)</f>
        <v/>
      </c>
      <c r="H34" s="3">
        <f>IF(OR(C34="",F34=""),"",EDATE(C34,F34))</f>
        <v/>
      </c>
      <c r="I34" s="2">
        <f>IF(A34="","",IFERROR(VLOOKUP(A34,'Veículos'!$A$2:$E$150,5,FALSE),""))</f>
        <v/>
      </c>
      <c r="J34" s="2">
        <f>IF(OR(G34="",I34=""),"",G34-I34)</f>
        <v/>
      </c>
      <c r="K34">
        <f>IF(H34="","",H34-TODAY())</f>
        <v/>
      </c>
      <c r="L34">
        <f>IF(A34="","",IF(AND(J34="",K34=""),"Sem dados (km ou data)",IF(OR(AND(J34&lt;&gt;"",J34&lt;0),AND(K34&lt;&gt;"",K34&lt;0)),"VENCIDA",IF(OR(AND(J34&lt;&gt;"",J34&lt;=1000),AND(K34&lt;&gt;"",K34&lt;=30)),"Próxima (1.000 km ou 30 dias)",IF(OR(AND(J34&lt;&gt;"",J34&lt;=3000),AND(K34&lt;&gt;"",K34&lt;=60)),"Atenção (3.000 km ou 60 dias)","Em dia")))))</f>
        <v/>
      </c>
    </row>
    <row r="35">
      <c r="C35" s="3" t="n"/>
      <c r="D35" s="2" t="n"/>
      <c r="E35" s="2" t="n"/>
      <c r="G35" s="2">
        <f>IF(OR(D35="",E35=""),"",D35+E35)</f>
        <v/>
      </c>
      <c r="H35" s="3">
        <f>IF(OR(C35="",F35=""),"",EDATE(C35,F35))</f>
        <v/>
      </c>
      <c r="I35" s="2">
        <f>IF(A35="","",IFERROR(VLOOKUP(A35,'Veículos'!$A$2:$E$150,5,FALSE),""))</f>
        <v/>
      </c>
      <c r="J35" s="2">
        <f>IF(OR(G35="",I35=""),"",G35-I35)</f>
        <v/>
      </c>
      <c r="K35">
        <f>IF(H35="","",H35-TODAY())</f>
        <v/>
      </c>
      <c r="L35">
        <f>IF(A35="","",IF(AND(J35="",K35=""),"Sem dados (km ou data)",IF(OR(AND(J35&lt;&gt;"",J35&lt;0),AND(K35&lt;&gt;"",K35&lt;0)),"VENCIDA",IF(OR(AND(J35&lt;&gt;"",J35&lt;=1000),AND(K35&lt;&gt;"",K35&lt;=30)),"Próxima (1.000 km ou 30 dias)",IF(OR(AND(J35&lt;&gt;"",J35&lt;=3000),AND(K35&lt;&gt;"",K35&lt;=60)),"Atenção (3.000 km ou 60 dias)","Em dia")))))</f>
        <v/>
      </c>
    </row>
    <row r="36">
      <c r="C36" s="3" t="n"/>
      <c r="D36" s="2" t="n"/>
      <c r="E36" s="2" t="n"/>
      <c r="G36" s="2">
        <f>IF(OR(D36="",E36=""),"",D36+E36)</f>
        <v/>
      </c>
      <c r="H36" s="3">
        <f>IF(OR(C36="",F36=""),"",EDATE(C36,F36))</f>
        <v/>
      </c>
      <c r="I36" s="2">
        <f>IF(A36="","",IFERROR(VLOOKUP(A36,'Veículos'!$A$2:$E$150,5,FALSE),""))</f>
        <v/>
      </c>
      <c r="J36" s="2">
        <f>IF(OR(G36="",I36=""),"",G36-I36)</f>
        <v/>
      </c>
      <c r="K36">
        <f>IF(H36="","",H36-TODAY())</f>
        <v/>
      </c>
      <c r="L36">
        <f>IF(A36="","",IF(AND(J36="",K36=""),"Sem dados (km ou data)",IF(OR(AND(J36&lt;&gt;"",J36&lt;0),AND(K36&lt;&gt;"",K36&lt;0)),"VENCIDA",IF(OR(AND(J36&lt;&gt;"",J36&lt;=1000),AND(K36&lt;&gt;"",K36&lt;=30)),"Próxima (1.000 km ou 30 dias)",IF(OR(AND(J36&lt;&gt;"",J36&lt;=3000),AND(K36&lt;&gt;"",K36&lt;=60)),"Atenção (3.000 km ou 60 dias)","Em dia")))))</f>
        <v/>
      </c>
    </row>
    <row r="37">
      <c r="C37" s="3" t="n"/>
      <c r="D37" s="2" t="n"/>
      <c r="E37" s="2" t="n"/>
      <c r="G37" s="2">
        <f>IF(OR(D37="",E37=""),"",D37+E37)</f>
        <v/>
      </c>
      <c r="H37" s="3">
        <f>IF(OR(C37="",F37=""),"",EDATE(C37,F37))</f>
        <v/>
      </c>
      <c r="I37" s="2">
        <f>IF(A37="","",IFERROR(VLOOKUP(A37,'Veículos'!$A$2:$E$150,5,FALSE),""))</f>
        <v/>
      </c>
      <c r="J37" s="2">
        <f>IF(OR(G37="",I37=""),"",G37-I37)</f>
        <v/>
      </c>
      <c r="K37">
        <f>IF(H37="","",H37-TODAY())</f>
        <v/>
      </c>
      <c r="L37">
        <f>IF(A37="","",IF(AND(J37="",K37=""),"Sem dados (km ou data)",IF(OR(AND(J37&lt;&gt;"",J37&lt;0),AND(K37&lt;&gt;"",K37&lt;0)),"VENCIDA",IF(OR(AND(J37&lt;&gt;"",J37&lt;=1000),AND(K37&lt;&gt;"",K37&lt;=30)),"Próxima (1.000 km ou 30 dias)",IF(OR(AND(J37&lt;&gt;"",J37&lt;=3000),AND(K37&lt;&gt;"",K37&lt;=60)),"Atenção (3.000 km ou 60 dias)","Em dia")))))</f>
        <v/>
      </c>
    </row>
    <row r="38">
      <c r="C38" s="3" t="n"/>
      <c r="D38" s="2" t="n"/>
      <c r="E38" s="2" t="n"/>
      <c r="G38" s="2">
        <f>IF(OR(D38="",E38=""),"",D38+E38)</f>
        <v/>
      </c>
      <c r="H38" s="3">
        <f>IF(OR(C38="",F38=""),"",EDATE(C38,F38))</f>
        <v/>
      </c>
      <c r="I38" s="2">
        <f>IF(A38="","",IFERROR(VLOOKUP(A38,'Veículos'!$A$2:$E$150,5,FALSE),""))</f>
        <v/>
      </c>
      <c r="J38" s="2">
        <f>IF(OR(G38="",I38=""),"",G38-I38)</f>
        <v/>
      </c>
      <c r="K38">
        <f>IF(H38="","",H38-TODAY())</f>
        <v/>
      </c>
      <c r="L38">
        <f>IF(A38="","",IF(AND(J38="",K38=""),"Sem dados (km ou data)",IF(OR(AND(J38&lt;&gt;"",J38&lt;0),AND(K38&lt;&gt;"",K38&lt;0)),"VENCIDA",IF(OR(AND(J38&lt;&gt;"",J38&lt;=1000),AND(K38&lt;&gt;"",K38&lt;=30)),"Próxima (1.000 km ou 30 dias)",IF(OR(AND(J38&lt;&gt;"",J38&lt;=3000),AND(K38&lt;&gt;"",K38&lt;=60)),"Atenção (3.000 km ou 60 dias)","Em dia")))))</f>
        <v/>
      </c>
    </row>
    <row r="39">
      <c r="C39" s="3" t="n"/>
      <c r="D39" s="2" t="n"/>
      <c r="E39" s="2" t="n"/>
      <c r="G39" s="2">
        <f>IF(OR(D39="",E39=""),"",D39+E39)</f>
        <v/>
      </c>
      <c r="H39" s="3">
        <f>IF(OR(C39="",F39=""),"",EDATE(C39,F39))</f>
        <v/>
      </c>
      <c r="I39" s="2">
        <f>IF(A39="","",IFERROR(VLOOKUP(A39,'Veículos'!$A$2:$E$150,5,FALSE),""))</f>
        <v/>
      </c>
      <c r="J39" s="2">
        <f>IF(OR(G39="",I39=""),"",G39-I39)</f>
        <v/>
      </c>
      <c r="K39">
        <f>IF(H39="","",H39-TODAY())</f>
        <v/>
      </c>
      <c r="L39">
        <f>IF(A39="","",IF(AND(J39="",K39=""),"Sem dados (km ou data)",IF(OR(AND(J39&lt;&gt;"",J39&lt;0),AND(K39&lt;&gt;"",K39&lt;0)),"VENCIDA",IF(OR(AND(J39&lt;&gt;"",J39&lt;=1000),AND(K39&lt;&gt;"",K39&lt;=30)),"Próxima (1.000 km ou 30 dias)",IF(OR(AND(J39&lt;&gt;"",J39&lt;=3000),AND(K39&lt;&gt;"",K39&lt;=60)),"Atenção (3.000 km ou 60 dias)","Em dia")))))</f>
        <v/>
      </c>
    </row>
    <row r="40">
      <c r="C40" s="3" t="n"/>
      <c r="D40" s="2" t="n"/>
      <c r="E40" s="2" t="n"/>
      <c r="G40" s="2">
        <f>IF(OR(D40="",E40=""),"",D40+E40)</f>
        <v/>
      </c>
      <c r="H40" s="3">
        <f>IF(OR(C40="",F40=""),"",EDATE(C40,F40))</f>
        <v/>
      </c>
      <c r="I40" s="2">
        <f>IF(A40="","",IFERROR(VLOOKUP(A40,'Veículos'!$A$2:$E$150,5,FALSE),""))</f>
        <v/>
      </c>
      <c r="J40" s="2">
        <f>IF(OR(G40="",I40=""),"",G40-I40)</f>
        <v/>
      </c>
      <c r="K40">
        <f>IF(H40="","",H40-TODAY())</f>
        <v/>
      </c>
      <c r="L40">
        <f>IF(A40="","",IF(AND(J40="",K40=""),"Sem dados (km ou data)",IF(OR(AND(J40&lt;&gt;"",J40&lt;0),AND(K40&lt;&gt;"",K40&lt;0)),"VENCIDA",IF(OR(AND(J40&lt;&gt;"",J40&lt;=1000),AND(K40&lt;&gt;"",K40&lt;=30)),"Próxima (1.000 km ou 30 dias)",IF(OR(AND(J40&lt;&gt;"",J40&lt;=3000),AND(K40&lt;&gt;"",K40&lt;=60)),"Atenção (3.000 km ou 60 dias)","Em dia")))))</f>
        <v/>
      </c>
    </row>
    <row r="41">
      <c r="C41" s="3" t="n"/>
      <c r="D41" s="2" t="n"/>
      <c r="E41" s="2" t="n"/>
      <c r="G41" s="2">
        <f>IF(OR(D41="",E41=""),"",D41+E41)</f>
        <v/>
      </c>
      <c r="H41" s="3">
        <f>IF(OR(C41="",F41=""),"",EDATE(C41,F41))</f>
        <v/>
      </c>
      <c r="I41" s="2">
        <f>IF(A41="","",IFERROR(VLOOKUP(A41,'Veículos'!$A$2:$E$150,5,FALSE),""))</f>
        <v/>
      </c>
      <c r="J41" s="2">
        <f>IF(OR(G41="",I41=""),"",G41-I41)</f>
        <v/>
      </c>
      <c r="K41">
        <f>IF(H41="","",H41-TODAY())</f>
        <v/>
      </c>
      <c r="L41">
        <f>IF(A41="","",IF(AND(J41="",K41=""),"Sem dados (km ou data)",IF(OR(AND(J41&lt;&gt;"",J41&lt;0),AND(K41&lt;&gt;"",K41&lt;0)),"VENCIDA",IF(OR(AND(J41&lt;&gt;"",J41&lt;=1000),AND(K41&lt;&gt;"",K41&lt;=30)),"Próxima (1.000 km ou 30 dias)",IF(OR(AND(J41&lt;&gt;"",J41&lt;=3000),AND(K41&lt;&gt;"",K41&lt;=60)),"Atenção (3.000 km ou 60 dias)","Em dia")))))</f>
        <v/>
      </c>
    </row>
    <row r="42">
      <c r="C42" s="3" t="n"/>
      <c r="D42" s="2" t="n"/>
      <c r="E42" s="2" t="n"/>
      <c r="G42" s="2">
        <f>IF(OR(D42="",E42=""),"",D42+E42)</f>
        <v/>
      </c>
      <c r="H42" s="3">
        <f>IF(OR(C42="",F42=""),"",EDATE(C42,F42))</f>
        <v/>
      </c>
      <c r="I42" s="2">
        <f>IF(A42="","",IFERROR(VLOOKUP(A42,'Veículos'!$A$2:$E$150,5,FALSE),""))</f>
        <v/>
      </c>
      <c r="J42" s="2">
        <f>IF(OR(G42="",I42=""),"",G42-I42)</f>
        <v/>
      </c>
      <c r="K42">
        <f>IF(H42="","",H42-TODAY())</f>
        <v/>
      </c>
      <c r="L42">
        <f>IF(A42="","",IF(AND(J42="",K42=""),"Sem dados (km ou data)",IF(OR(AND(J42&lt;&gt;"",J42&lt;0),AND(K42&lt;&gt;"",K42&lt;0)),"VENCIDA",IF(OR(AND(J42&lt;&gt;"",J42&lt;=1000),AND(K42&lt;&gt;"",K42&lt;=30)),"Próxima (1.000 km ou 30 dias)",IF(OR(AND(J42&lt;&gt;"",J42&lt;=3000),AND(K42&lt;&gt;"",K42&lt;=60)),"Atenção (3.000 km ou 60 dias)","Em dia")))))</f>
        <v/>
      </c>
    </row>
    <row r="43">
      <c r="C43" s="3" t="n"/>
      <c r="D43" s="2" t="n"/>
      <c r="E43" s="2" t="n"/>
      <c r="G43" s="2">
        <f>IF(OR(D43="",E43=""),"",D43+E43)</f>
        <v/>
      </c>
      <c r="H43" s="3">
        <f>IF(OR(C43="",F43=""),"",EDATE(C43,F43))</f>
        <v/>
      </c>
      <c r="I43" s="2">
        <f>IF(A43="","",IFERROR(VLOOKUP(A43,'Veículos'!$A$2:$E$150,5,FALSE),""))</f>
        <v/>
      </c>
      <c r="J43" s="2">
        <f>IF(OR(G43="",I43=""),"",G43-I43)</f>
        <v/>
      </c>
      <c r="K43">
        <f>IF(H43="","",H43-TODAY())</f>
        <v/>
      </c>
      <c r="L43">
        <f>IF(A43="","",IF(AND(J43="",K43=""),"Sem dados (km ou data)",IF(OR(AND(J43&lt;&gt;"",J43&lt;0),AND(K43&lt;&gt;"",K43&lt;0)),"VENCIDA",IF(OR(AND(J43&lt;&gt;"",J43&lt;=1000),AND(K43&lt;&gt;"",K43&lt;=30)),"Próxima (1.000 km ou 30 dias)",IF(OR(AND(J43&lt;&gt;"",J43&lt;=3000),AND(K43&lt;&gt;"",K43&lt;=60)),"Atenção (3.000 km ou 60 dias)","Em dia")))))</f>
        <v/>
      </c>
    </row>
    <row r="44">
      <c r="C44" s="3" t="n"/>
      <c r="D44" s="2" t="n"/>
      <c r="E44" s="2" t="n"/>
      <c r="G44" s="2">
        <f>IF(OR(D44="",E44=""),"",D44+E44)</f>
        <v/>
      </c>
      <c r="H44" s="3">
        <f>IF(OR(C44="",F44=""),"",EDATE(C44,F44))</f>
        <v/>
      </c>
      <c r="I44" s="2">
        <f>IF(A44="","",IFERROR(VLOOKUP(A44,'Veículos'!$A$2:$E$150,5,FALSE),""))</f>
        <v/>
      </c>
      <c r="J44" s="2">
        <f>IF(OR(G44="",I44=""),"",G44-I44)</f>
        <v/>
      </c>
      <c r="K44">
        <f>IF(H44="","",H44-TODAY())</f>
        <v/>
      </c>
      <c r="L44">
        <f>IF(A44="","",IF(AND(J44="",K44=""),"Sem dados (km ou data)",IF(OR(AND(J44&lt;&gt;"",J44&lt;0),AND(K44&lt;&gt;"",K44&lt;0)),"VENCIDA",IF(OR(AND(J44&lt;&gt;"",J44&lt;=1000),AND(K44&lt;&gt;"",K44&lt;=30)),"Próxima (1.000 km ou 30 dias)",IF(OR(AND(J44&lt;&gt;"",J44&lt;=3000),AND(K44&lt;&gt;"",K44&lt;=60)),"Atenção (3.000 km ou 60 dias)","Em dia")))))</f>
        <v/>
      </c>
    </row>
    <row r="45">
      <c r="C45" s="3" t="n"/>
      <c r="D45" s="2" t="n"/>
      <c r="E45" s="2" t="n"/>
      <c r="G45" s="2">
        <f>IF(OR(D45="",E45=""),"",D45+E45)</f>
        <v/>
      </c>
      <c r="H45" s="3">
        <f>IF(OR(C45="",F45=""),"",EDATE(C45,F45))</f>
        <v/>
      </c>
      <c r="I45" s="2">
        <f>IF(A45="","",IFERROR(VLOOKUP(A45,'Veículos'!$A$2:$E$150,5,FALSE),""))</f>
        <v/>
      </c>
      <c r="J45" s="2">
        <f>IF(OR(G45="",I45=""),"",G45-I45)</f>
        <v/>
      </c>
      <c r="K45">
        <f>IF(H45="","",H45-TODAY())</f>
        <v/>
      </c>
      <c r="L45">
        <f>IF(A45="","",IF(AND(J45="",K45=""),"Sem dados (km ou data)",IF(OR(AND(J45&lt;&gt;"",J45&lt;0),AND(K45&lt;&gt;"",K45&lt;0)),"VENCIDA",IF(OR(AND(J45&lt;&gt;"",J45&lt;=1000),AND(K45&lt;&gt;"",K45&lt;=30)),"Próxima (1.000 km ou 30 dias)",IF(OR(AND(J45&lt;&gt;"",J45&lt;=3000),AND(K45&lt;&gt;"",K45&lt;=60)),"Atenção (3.000 km ou 60 dias)","Em dia")))))</f>
        <v/>
      </c>
    </row>
    <row r="46">
      <c r="C46" s="3" t="n"/>
      <c r="D46" s="2" t="n"/>
      <c r="E46" s="2" t="n"/>
      <c r="G46" s="2">
        <f>IF(OR(D46="",E46=""),"",D46+E46)</f>
        <v/>
      </c>
      <c r="H46" s="3">
        <f>IF(OR(C46="",F46=""),"",EDATE(C46,F46))</f>
        <v/>
      </c>
      <c r="I46" s="2">
        <f>IF(A46="","",IFERROR(VLOOKUP(A46,'Veículos'!$A$2:$E$150,5,FALSE),""))</f>
        <v/>
      </c>
      <c r="J46" s="2">
        <f>IF(OR(G46="",I46=""),"",G46-I46)</f>
        <v/>
      </c>
      <c r="K46">
        <f>IF(H46="","",H46-TODAY())</f>
        <v/>
      </c>
      <c r="L46">
        <f>IF(A46="","",IF(AND(J46="",K46=""),"Sem dados (km ou data)",IF(OR(AND(J46&lt;&gt;"",J46&lt;0),AND(K46&lt;&gt;"",K46&lt;0)),"VENCIDA",IF(OR(AND(J46&lt;&gt;"",J46&lt;=1000),AND(K46&lt;&gt;"",K46&lt;=30)),"Próxima (1.000 km ou 30 dias)",IF(OR(AND(J46&lt;&gt;"",J46&lt;=3000),AND(K46&lt;&gt;"",K46&lt;=60)),"Atenção (3.000 km ou 60 dias)","Em dia")))))</f>
        <v/>
      </c>
    </row>
    <row r="47">
      <c r="C47" s="3" t="n"/>
      <c r="D47" s="2" t="n"/>
      <c r="E47" s="2" t="n"/>
      <c r="G47" s="2">
        <f>IF(OR(D47="",E47=""),"",D47+E47)</f>
        <v/>
      </c>
      <c r="H47" s="3">
        <f>IF(OR(C47="",F47=""),"",EDATE(C47,F47))</f>
        <v/>
      </c>
      <c r="I47" s="2">
        <f>IF(A47="","",IFERROR(VLOOKUP(A47,'Veículos'!$A$2:$E$150,5,FALSE),""))</f>
        <v/>
      </c>
      <c r="J47" s="2">
        <f>IF(OR(G47="",I47=""),"",G47-I47)</f>
        <v/>
      </c>
      <c r="K47">
        <f>IF(H47="","",H47-TODAY())</f>
        <v/>
      </c>
      <c r="L47">
        <f>IF(A47="","",IF(AND(J47="",K47=""),"Sem dados (km ou data)",IF(OR(AND(J47&lt;&gt;"",J47&lt;0),AND(K47&lt;&gt;"",K47&lt;0)),"VENCIDA",IF(OR(AND(J47&lt;&gt;"",J47&lt;=1000),AND(K47&lt;&gt;"",K47&lt;=30)),"Próxima (1.000 km ou 30 dias)",IF(OR(AND(J47&lt;&gt;"",J47&lt;=3000),AND(K47&lt;&gt;"",K47&lt;=60)),"Atenção (3.000 km ou 60 dias)","Em dia")))))</f>
        <v/>
      </c>
    </row>
    <row r="48">
      <c r="C48" s="3" t="n"/>
      <c r="D48" s="2" t="n"/>
      <c r="E48" s="2" t="n"/>
      <c r="G48" s="2">
        <f>IF(OR(D48="",E48=""),"",D48+E48)</f>
        <v/>
      </c>
      <c r="H48" s="3">
        <f>IF(OR(C48="",F48=""),"",EDATE(C48,F48))</f>
        <v/>
      </c>
      <c r="I48" s="2">
        <f>IF(A48="","",IFERROR(VLOOKUP(A48,'Veículos'!$A$2:$E$150,5,FALSE),""))</f>
        <v/>
      </c>
      <c r="J48" s="2">
        <f>IF(OR(G48="",I48=""),"",G48-I48)</f>
        <v/>
      </c>
      <c r="K48">
        <f>IF(H48="","",H48-TODAY())</f>
        <v/>
      </c>
      <c r="L48">
        <f>IF(A48="","",IF(AND(J48="",K48=""),"Sem dados (km ou data)",IF(OR(AND(J48&lt;&gt;"",J48&lt;0),AND(K48&lt;&gt;"",K48&lt;0)),"VENCIDA",IF(OR(AND(J48&lt;&gt;"",J48&lt;=1000),AND(K48&lt;&gt;"",K48&lt;=30)),"Próxima (1.000 km ou 30 dias)",IF(OR(AND(J48&lt;&gt;"",J48&lt;=3000),AND(K48&lt;&gt;"",K48&lt;=60)),"Atenção (3.000 km ou 60 dias)","Em dia")))))</f>
        <v/>
      </c>
    </row>
    <row r="49">
      <c r="C49" s="3" t="n"/>
      <c r="D49" s="2" t="n"/>
      <c r="E49" s="2" t="n"/>
      <c r="G49" s="2">
        <f>IF(OR(D49="",E49=""),"",D49+E49)</f>
        <v/>
      </c>
      <c r="H49" s="3">
        <f>IF(OR(C49="",F49=""),"",EDATE(C49,F49))</f>
        <v/>
      </c>
      <c r="I49" s="2">
        <f>IF(A49="","",IFERROR(VLOOKUP(A49,'Veículos'!$A$2:$E$150,5,FALSE),""))</f>
        <v/>
      </c>
      <c r="J49" s="2">
        <f>IF(OR(G49="",I49=""),"",G49-I49)</f>
        <v/>
      </c>
      <c r="K49">
        <f>IF(H49="","",H49-TODAY())</f>
        <v/>
      </c>
      <c r="L49">
        <f>IF(A49="","",IF(AND(J49="",K49=""),"Sem dados (km ou data)",IF(OR(AND(J49&lt;&gt;"",J49&lt;0),AND(K49&lt;&gt;"",K49&lt;0)),"VENCIDA",IF(OR(AND(J49&lt;&gt;"",J49&lt;=1000),AND(K49&lt;&gt;"",K49&lt;=30)),"Próxima (1.000 km ou 30 dias)",IF(OR(AND(J49&lt;&gt;"",J49&lt;=3000),AND(K49&lt;&gt;"",K49&lt;=60)),"Atenção (3.000 km ou 60 dias)","Em dia")))))</f>
        <v/>
      </c>
    </row>
    <row r="50">
      <c r="C50" s="3" t="n"/>
      <c r="D50" s="2" t="n"/>
      <c r="E50" s="2" t="n"/>
      <c r="G50" s="2">
        <f>IF(OR(D50="",E50=""),"",D50+E50)</f>
        <v/>
      </c>
      <c r="H50" s="3">
        <f>IF(OR(C50="",F50=""),"",EDATE(C50,F50))</f>
        <v/>
      </c>
      <c r="I50" s="2">
        <f>IF(A50="","",IFERROR(VLOOKUP(A50,'Veículos'!$A$2:$E$150,5,FALSE),""))</f>
        <v/>
      </c>
      <c r="J50" s="2">
        <f>IF(OR(G50="",I50=""),"",G50-I50)</f>
        <v/>
      </c>
      <c r="K50">
        <f>IF(H50="","",H50-TODAY())</f>
        <v/>
      </c>
      <c r="L50">
        <f>IF(A50="","",IF(AND(J50="",K50=""),"Sem dados (km ou data)",IF(OR(AND(J50&lt;&gt;"",J50&lt;0),AND(K50&lt;&gt;"",K50&lt;0)),"VENCIDA",IF(OR(AND(J50&lt;&gt;"",J50&lt;=1000),AND(K50&lt;&gt;"",K50&lt;=30)),"Próxima (1.000 km ou 30 dias)",IF(OR(AND(J50&lt;&gt;"",J50&lt;=3000),AND(K50&lt;&gt;"",K50&lt;=60)),"Atenção (3.000 km ou 60 dias)","Em dia")))))</f>
        <v/>
      </c>
    </row>
    <row r="51">
      <c r="C51" s="3" t="n"/>
      <c r="D51" s="2" t="n"/>
      <c r="E51" s="2" t="n"/>
      <c r="G51" s="2">
        <f>IF(OR(D51="",E51=""),"",D51+E51)</f>
        <v/>
      </c>
      <c r="H51" s="3">
        <f>IF(OR(C51="",F51=""),"",EDATE(C51,F51))</f>
        <v/>
      </c>
      <c r="I51" s="2">
        <f>IF(A51="","",IFERROR(VLOOKUP(A51,'Veículos'!$A$2:$E$150,5,FALSE),""))</f>
        <v/>
      </c>
      <c r="J51" s="2">
        <f>IF(OR(G51="",I51=""),"",G51-I51)</f>
        <v/>
      </c>
      <c r="K51">
        <f>IF(H51="","",H51-TODAY())</f>
        <v/>
      </c>
      <c r="L51">
        <f>IF(A51="","",IF(AND(J51="",K51=""),"Sem dados (km ou data)",IF(OR(AND(J51&lt;&gt;"",J51&lt;0),AND(K51&lt;&gt;"",K51&lt;0)),"VENCIDA",IF(OR(AND(J51&lt;&gt;"",J51&lt;=1000),AND(K51&lt;&gt;"",K51&lt;=30)),"Próxima (1.000 km ou 30 dias)",IF(OR(AND(J51&lt;&gt;"",J51&lt;=3000),AND(K51&lt;&gt;"",K51&lt;=60)),"Atenção (3.000 km ou 60 dias)","Em dia")))))</f>
        <v/>
      </c>
    </row>
    <row r="52">
      <c r="C52" s="3" t="n"/>
      <c r="D52" s="2" t="n"/>
      <c r="E52" s="2" t="n"/>
      <c r="G52" s="2">
        <f>IF(OR(D52="",E52=""),"",D52+E52)</f>
        <v/>
      </c>
      <c r="H52" s="3">
        <f>IF(OR(C52="",F52=""),"",EDATE(C52,F52))</f>
        <v/>
      </c>
      <c r="I52" s="2">
        <f>IF(A52="","",IFERROR(VLOOKUP(A52,'Veículos'!$A$2:$E$150,5,FALSE),""))</f>
        <v/>
      </c>
      <c r="J52" s="2">
        <f>IF(OR(G52="",I52=""),"",G52-I52)</f>
        <v/>
      </c>
      <c r="K52">
        <f>IF(H52="","",H52-TODAY())</f>
        <v/>
      </c>
      <c r="L52">
        <f>IF(A52="","",IF(AND(J52="",K52=""),"Sem dados (km ou data)",IF(OR(AND(J52&lt;&gt;"",J52&lt;0),AND(K52&lt;&gt;"",K52&lt;0)),"VENCIDA",IF(OR(AND(J52&lt;&gt;"",J52&lt;=1000),AND(K52&lt;&gt;"",K52&lt;=30)),"Próxima (1.000 km ou 30 dias)",IF(OR(AND(J52&lt;&gt;"",J52&lt;=3000),AND(K52&lt;&gt;"",K52&lt;=60)),"Atenção (3.000 km ou 60 dias)","Em dia")))))</f>
        <v/>
      </c>
    </row>
    <row r="53">
      <c r="C53" s="3" t="n"/>
      <c r="D53" s="2" t="n"/>
      <c r="E53" s="2" t="n"/>
      <c r="G53" s="2">
        <f>IF(OR(D53="",E53=""),"",D53+E53)</f>
        <v/>
      </c>
      <c r="H53" s="3">
        <f>IF(OR(C53="",F53=""),"",EDATE(C53,F53))</f>
        <v/>
      </c>
      <c r="I53" s="2">
        <f>IF(A53="","",IFERROR(VLOOKUP(A53,'Veículos'!$A$2:$E$150,5,FALSE),""))</f>
        <v/>
      </c>
      <c r="J53" s="2">
        <f>IF(OR(G53="",I53=""),"",G53-I53)</f>
        <v/>
      </c>
      <c r="K53">
        <f>IF(H53="","",H53-TODAY())</f>
        <v/>
      </c>
      <c r="L53">
        <f>IF(A53="","",IF(AND(J53="",K53=""),"Sem dados (km ou data)",IF(OR(AND(J53&lt;&gt;"",J53&lt;0),AND(K53&lt;&gt;"",K53&lt;0)),"VENCIDA",IF(OR(AND(J53&lt;&gt;"",J53&lt;=1000),AND(K53&lt;&gt;"",K53&lt;=30)),"Próxima (1.000 km ou 30 dias)",IF(OR(AND(J53&lt;&gt;"",J53&lt;=3000),AND(K53&lt;&gt;"",K53&lt;=60)),"Atenção (3.000 km ou 60 dias)","Em dia")))))</f>
        <v/>
      </c>
    </row>
    <row r="54">
      <c r="C54" s="3" t="n"/>
      <c r="D54" s="2" t="n"/>
      <c r="E54" s="2" t="n"/>
      <c r="G54" s="2">
        <f>IF(OR(D54="",E54=""),"",D54+E54)</f>
        <v/>
      </c>
      <c r="H54" s="3">
        <f>IF(OR(C54="",F54=""),"",EDATE(C54,F54))</f>
        <v/>
      </c>
      <c r="I54" s="2">
        <f>IF(A54="","",IFERROR(VLOOKUP(A54,'Veículos'!$A$2:$E$150,5,FALSE),""))</f>
        <v/>
      </c>
      <c r="J54" s="2">
        <f>IF(OR(G54="",I54=""),"",G54-I54)</f>
        <v/>
      </c>
      <c r="K54">
        <f>IF(H54="","",H54-TODAY())</f>
        <v/>
      </c>
      <c r="L54">
        <f>IF(A54="","",IF(AND(J54="",K54=""),"Sem dados (km ou data)",IF(OR(AND(J54&lt;&gt;"",J54&lt;0),AND(K54&lt;&gt;"",K54&lt;0)),"VENCIDA",IF(OR(AND(J54&lt;&gt;"",J54&lt;=1000),AND(K54&lt;&gt;"",K54&lt;=30)),"Próxima (1.000 km ou 30 dias)",IF(OR(AND(J54&lt;&gt;"",J54&lt;=3000),AND(K54&lt;&gt;"",K54&lt;=60)),"Atenção (3.000 km ou 60 dias)","Em dia")))))</f>
        <v/>
      </c>
    </row>
    <row r="55">
      <c r="C55" s="3" t="n"/>
      <c r="D55" s="2" t="n"/>
      <c r="E55" s="2" t="n"/>
      <c r="G55" s="2">
        <f>IF(OR(D55="",E55=""),"",D55+E55)</f>
        <v/>
      </c>
      <c r="H55" s="3">
        <f>IF(OR(C55="",F55=""),"",EDATE(C55,F55))</f>
        <v/>
      </c>
      <c r="I55" s="2">
        <f>IF(A55="","",IFERROR(VLOOKUP(A55,'Veículos'!$A$2:$E$150,5,FALSE),""))</f>
        <v/>
      </c>
      <c r="J55" s="2">
        <f>IF(OR(G55="",I55=""),"",G55-I55)</f>
        <v/>
      </c>
      <c r="K55">
        <f>IF(H55="","",H55-TODAY())</f>
        <v/>
      </c>
      <c r="L55">
        <f>IF(A55="","",IF(AND(J55="",K55=""),"Sem dados (km ou data)",IF(OR(AND(J55&lt;&gt;"",J55&lt;0),AND(K55&lt;&gt;"",K55&lt;0)),"VENCIDA",IF(OR(AND(J55&lt;&gt;"",J55&lt;=1000),AND(K55&lt;&gt;"",K55&lt;=30)),"Próxima (1.000 km ou 30 dias)",IF(OR(AND(J55&lt;&gt;"",J55&lt;=3000),AND(K55&lt;&gt;"",K55&lt;=60)),"Atenção (3.000 km ou 60 dias)","Em dia")))))</f>
        <v/>
      </c>
    </row>
    <row r="56">
      <c r="C56" s="3" t="n"/>
      <c r="D56" s="2" t="n"/>
      <c r="E56" s="2" t="n"/>
      <c r="G56" s="2">
        <f>IF(OR(D56="",E56=""),"",D56+E56)</f>
        <v/>
      </c>
      <c r="H56" s="3">
        <f>IF(OR(C56="",F56=""),"",EDATE(C56,F56))</f>
        <v/>
      </c>
      <c r="I56" s="2">
        <f>IF(A56="","",IFERROR(VLOOKUP(A56,'Veículos'!$A$2:$E$150,5,FALSE),""))</f>
        <v/>
      </c>
      <c r="J56" s="2">
        <f>IF(OR(G56="",I56=""),"",G56-I56)</f>
        <v/>
      </c>
      <c r="K56">
        <f>IF(H56="","",H56-TODAY())</f>
        <v/>
      </c>
      <c r="L56">
        <f>IF(A56="","",IF(AND(J56="",K56=""),"Sem dados (km ou data)",IF(OR(AND(J56&lt;&gt;"",J56&lt;0),AND(K56&lt;&gt;"",K56&lt;0)),"VENCIDA",IF(OR(AND(J56&lt;&gt;"",J56&lt;=1000),AND(K56&lt;&gt;"",K56&lt;=30)),"Próxima (1.000 km ou 30 dias)",IF(OR(AND(J56&lt;&gt;"",J56&lt;=3000),AND(K56&lt;&gt;"",K56&lt;=60)),"Atenção (3.000 km ou 60 dias)","Em dia")))))</f>
        <v/>
      </c>
    </row>
    <row r="57">
      <c r="C57" s="3" t="n"/>
      <c r="D57" s="2" t="n"/>
      <c r="E57" s="2" t="n"/>
      <c r="G57" s="2">
        <f>IF(OR(D57="",E57=""),"",D57+E57)</f>
        <v/>
      </c>
      <c r="H57" s="3">
        <f>IF(OR(C57="",F57=""),"",EDATE(C57,F57))</f>
        <v/>
      </c>
      <c r="I57" s="2">
        <f>IF(A57="","",IFERROR(VLOOKUP(A57,'Veículos'!$A$2:$E$150,5,FALSE),""))</f>
        <v/>
      </c>
      <c r="J57" s="2">
        <f>IF(OR(G57="",I57=""),"",G57-I57)</f>
        <v/>
      </c>
      <c r="K57">
        <f>IF(H57="","",H57-TODAY())</f>
        <v/>
      </c>
      <c r="L57">
        <f>IF(A57="","",IF(AND(J57="",K57=""),"Sem dados (km ou data)",IF(OR(AND(J57&lt;&gt;"",J57&lt;0),AND(K57&lt;&gt;"",K57&lt;0)),"VENCIDA",IF(OR(AND(J57&lt;&gt;"",J57&lt;=1000),AND(K57&lt;&gt;"",K57&lt;=30)),"Próxima (1.000 km ou 30 dias)",IF(OR(AND(J57&lt;&gt;"",J57&lt;=3000),AND(K57&lt;&gt;"",K57&lt;=60)),"Atenção (3.000 km ou 60 dias)","Em dia")))))</f>
        <v/>
      </c>
    </row>
    <row r="58">
      <c r="C58" s="3" t="n"/>
      <c r="D58" s="2" t="n"/>
      <c r="E58" s="2" t="n"/>
      <c r="G58" s="2">
        <f>IF(OR(D58="",E58=""),"",D58+E58)</f>
        <v/>
      </c>
      <c r="H58" s="3">
        <f>IF(OR(C58="",F58=""),"",EDATE(C58,F58))</f>
        <v/>
      </c>
      <c r="I58" s="2">
        <f>IF(A58="","",IFERROR(VLOOKUP(A58,'Veículos'!$A$2:$E$150,5,FALSE),""))</f>
        <v/>
      </c>
      <c r="J58" s="2">
        <f>IF(OR(G58="",I58=""),"",G58-I58)</f>
        <v/>
      </c>
      <c r="K58">
        <f>IF(H58="","",H58-TODAY())</f>
        <v/>
      </c>
      <c r="L58">
        <f>IF(A58="","",IF(AND(J58="",K58=""),"Sem dados (km ou data)",IF(OR(AND(J58&lt;&gt;"",J58&lt;0),AND(K58&lt;&gt;"",K58&lt;0)),"VENCIDA",IF(OR(AND(J58&lt;&gt;"",J58&lt;=1000),AND(K58&lt;&gt;"",K58&lt;=30)),"Próxima (1.000 km ou 30 dias)",IF(OR(AND(J58&lt;&gt;"",J58&lt;=3000),AND(K58&lt;&gt;"",K58&lt;=60)),"Atenção (3.000 km ou 60 dias)","Em dia")))))</f>
        <v/>
      </c>
    </row>
    <row r="59">
      <c r="C59" s="3" t="n"/>
      <c r="D59" s="2" t="n"/>
      <c r="E59" s="2" t="n"/>
      <c r="G59" s="2">
        <f>IF(OR(D59="",E59=""),"",D59+E59)</f>
        <v/>
      </c>
      <c r="H59" s="3">
        <f>IF(OR(C59="",F59=""),"",EDATE(C59,F59))</f>
        <v/>
      </c>
      <c r="I59" s="2">
        <f>IF(A59="","",IFERROR(VLOOKUP(A59,'Veículos'!$A$2:$E$150,5,FALSE),""))</f>
        <v/>
      </c>
      <c r="J59" s="2">
        <f>IF(OR(G59="",I59=""),"",G59-I59)</f>
        <v/>
      </c>
      <c r="K59">
        <f>IF(H59="","",H59-TODAY())</f>
        <v/>
      </c>
      <c r="L59">
        <f>IF(A59="","",IF(AND(J59="",K59=""),"Sem dados (km ou data)",IF(OR(AND(J59&lt;&gt;"",J59&lt;0),AND(K59&lt;&gt;"",K59&lt;0)),"VENCIDA",IF(OR(AND(J59&lt;&gt;"",J59&lt;=1000),AND(K59&lt;&gt;"",K59&lt;=30)),"Próxima (1.000 km ou 30 dias)",IF(OR(AND(J59&lt;&gt;"",J59&lt;=3000),AND(K59&lt;&gt;"",K59&lt;=60)),"Atenção (3.000 km ou 60 dias)","Em dia")))))</f>
        <v/>
      </c>
    </row>
    <row r="60">
      <c r="C60" s="3" t="n"/>
      <c r="D60" s="2" t="n"/>
      <c r="E60" s="2" t="n"/>
      <c r="G60" s="2">
        <f>IF(OR(D60="",E60=""),"",D60+E60)</f>
        <v/>
      </c>
      <c r="H60" s="3">
        <f>IF(OR(C60="",F60=""),"",EDATE(C60,F60))</f>
        <v/>
      </c>
      <c r="I60" s="2">
        <f>IF(A60="","",IFERROR(VLOOKUP(A60,'Veículos'!$A$2:$E$150,5,FALSE),""))</f>
        <v/>
      </c>
      <c r="J60" s="2">
        <f>IF(OR(G60="",I60=""),"",G60-I60)</f>
        <v/>
      </c>
      <c r="K60">
        <f>IF(H60="","",H60-TODAY())</f>
        <v/>
      </c>
      <c r="L60">
        <f>IF(A60="","",IF(AND(J60="",K60=""),"Sem dados (km ou data)",IF(OR(AND(J60&lt;&gt;"",J60&lt;0),AND(K60&lt;&gt;"",K60&lt;0)),"VENCIDA",IF(OR(AND(J60&lt;&gt;"",J60&lt;=1000),AND(K60&lt;&gt;"",K60&lt;=30)),"Próxima (1.000 km ou 30 dias)",IF(OR(AND(J60&lt;&gt;"",J60&lt;=3000),AND(K60&lt;&gt;"",K60&lt;=60)),"Atenção (3.000 km ou 60 dias)","Em dia")))))</f>
        <v/>
      </c>
    </row>
    <row r="61">
      <c r="C61" s="3" t="n"/>
      <c r="D61" s="2" t="n"/>
      <c r="E61" s="2" t="n"/>
      <c r="G61" s="2">
        <f>IF(OR(D61="",E61=""),"",D61+E61)</f>
        <v/>
      </c>
      <c r="H61" s="3">
        <f>IF(OR(C61="",F61=""),"",EDATE(C61,F61))</f>
        <v/>
      </c>
      <c r="I61" s="2">
        <f>IF(A61="","",IFERROR(VLOOKUP(A61,'Veículos'!$A$2:$E$150,5,FALSE),""))</f>
        <v/>
      </c>
      <c r="J61" s="2">
        <f>IF(OR(G61="",I61=""),"",G61-I61)</f>
        <v/>
      </c>
      <c r="K61">
        <f>IF(H61="","",H61-TODAY())</f>
        <v/>
      </c>
      <c r="L61">
        <f>IF(A61="","",IF(AND(J61="",K61=""),"Sem dados (km ou data)",IF(OR(AND(J61&lt;&gt;"",J61&lt;0),AND(K61&lt;&gt;"",K61&lt;0)),"VENCIDA",IF(OR(AND(J61&lt;&gt;"",J61&lt;=1000),AND(K61&lt;&gt;"",K61&lt;=30)),"Próxima (1.000 km ou 30 dias)",IF(OR(AND(J61&lt;&gt;"",J61&lt;=3000),AND(K61&lt;&gt;"",K61&lt;=60)),"Atenção (3.000 km ou 60 dias)","Em dia")))))</f>
        <v/>
      </c>
    </row>
    <row r="62">
      <c r="C62" s="3" t="n"/>
      <c r="D62" s="2" t="n"/>
      <c r="E62" s="2" t="n"/>
      <c r="G62" s="2">
        <f>IF(OR(D62="",E62=""),"",D62+E62)</f>
        <v/>
      </c>
      <c r="H62" s="3">
        <f>IF(OR(C62="",F62=""),"",EDATE(C62,F62))</f>
        <v/>
      </c>
      <c r="I62" s="2">
        <f>IF(A62="","",IFERROR(VLOOKUP(A62,'Veículos'!$A$2:$E$150,5,FALSE),""))</f>
        <v/>
      </c>
      <c r="J62" s="2">
        <f>IF(OR(G62="",I62=""),"",G62-I62)</f>
        <v/>
      </c>
      <c r="K62">
        <f>IF(H62="","",H62-TODAY())</f>
        <v/>
      </c>
      <c r="L62">
        <f>IF(A62="","",IF(AND(J62="",K62=""),"Sem dados (km ou data)",IF(OR(AND(J62&lt;&gt;"",J62&lt;0),AND(K62&lt;&gt;"",K62&lt;0)),"VENCIDA",IF(OR(AND(J62&lt;&gt;"",J62&lt;=1000),AND(K62&lt;&gt;"",K62&lt;=30)),"Próxima (1.000 km ou 30 dias)",IF(OR(AND(J62&lt;&gt;"",J62&lt;=3000),AND(K62&lt;&gt;"",K62&lt;=60)),"Atenção (3.000 km ou 60 dias)","Em dia")))))</f>
        <v/>
      </c>
    </row>
    <row r="63">
      <c r="C63" s="3" t="n"/>
      <c r="D63" s="2" t="n"/>
      <c r="E63" s="2" t="n"/>
      <c r="G63" s="2">
        <f>IF(OR(D63="",E63=""),"",D63+E63)</f>
        <v/>
      </c>
      <c r="H63" s="3">
        <f>IF(OR(C63="",F63=""),"",EDATE(C63,F63))</f>
        <v/>
      </c>
      <c r="I63" s="2">
        <f>IF(A63="","",IFERROR(VLOOKUP(A63,'Veículos'!$A$2:$E$150,5,FALSE),""))</f>
        <v/>
      </c>
      <c r="J63" s="2">
        <f>IF(OR(G63="",I63=""),"",G63-I63)</f>
        <v/>
      </c>
      <c r="K63">
        <f>IF(H63="","",H63-TODAY())</f>
        <v/>
      </c>
      <c r="L63">
        <f>IF(A63="","",IF(AND(J63="",K63=""),"Sem dados (km ou data)",IF(OR(AND(J63&lt;&gt;"",J63&lt;0),AND(K63&lt;&gt;"",K63&lt;0)),"VENCIDA",IF(OR(AND(J63&lt;&gt;"",J63&lt;=1000),AND(K63&lt;&gt;"",K63&lt;=30)),"Próxima (1.000 km ou 30 dias)",IF(OR(AND(J63&lt;&gt;"",J63&lt;=3000),AND(K63&lt;&gt;"",K63&lt;=60)),"Atenção (3.000 km ou 60 dias)","Em dia")))))</f>
        <v/>
      </c>
    </row>
    <row r="64">
      <c r="C64" s="3" t="n"/>
      <c r="D64" s="2" t="n"/>
      <c r="E64" s="2" t="n"/>
      <c r="G64" s="2">
        <f>IF(OR(D64="",E64=""),"",D64+E64)</f>
        <v/>
      </c>
      <c r="H64" s="3">
        <f>IF(OR(C64="",F64=""),"",EDATE(C64,F64))</f>
        <v/>
      </c>
      <c r="I64" s="2">
        <f>IF(A64="","",IFERROR(VLOOKUP(A64,'Veículos'!$A$2:$E$150,5,FALSE),""))</f>
        <v/>
      </c>
      <c r="J64" s="2">
        <f>IF(OR(G64="",I64=""),"",G64-I64)</f>
        <v/>
      </c>
      <c r="K64">
        <f>IF(H64="","",H64-TODAY())</f>
        <v/>
      </c>
      <c r="L64">
        <f>IF(A64="","",IF(AND(J64="",K64=""),"Sem dados (km ou data)",IF(OR(AND(J64&lt;&gt;"",J64&lt;0),AND(K64&lt;&gt;"",K64&lt;0)),"VENCIDA",IF(OR(AND(J64&lt;&gt;"",J64&lt;=1000),AND(K64&lt;&gt;"",K64&lt;=30)),"Próxima (1.000 km ou 30 dias)",IF(OR(AND(J64&lt;&gt;"",J64&lt;=3000),AND(K64&lt;&gt;"",K64&lt;=60)),"Atenção (3.000 km ou 60 dias)","Em dia")))))</f>
        <v/>
      </c>
    </row>
    <row r="65">
      <c r="C65" s="3" t="n"/>
      <c r="D65" s="2" t="n"/>
      <c r="E65" s="2" t="n"/>
      <c r="G65" s="2">
        <f>IF(OR(D65="",E65=""),"",D65+E65)</f>
        <v/>
      </c>
      <c r="H65" s="3">
        <f>IF(OR(C65="",F65=""),"",EDATE(C65,F65))</f>
        <v/>
      </c>
      <c r="I65" s="2">
        <f>IF(A65="","",IFERROR(VLOOKUP(A65,'Veículos'!$A$2:$E$150,5,FALSE),""))</f>
        <v/>
      </c>
      <c r="J65" s="2">
        <f>IF(OR(G65="",I65=""),"",G65-I65)</f>
        <v/>
      </c>
      <c r="K65">
        <f>IF(H65="","",H65-TODAY())</f>
        <v/>
      </c>
      <c r="L65">
        <f>IF(A65="","",IF(AND(J65="",K65=""),"Sem dados (km ou data)",IF(OR(AND(J65&lt;&gt;"",J65&lt;0),AND(K65&lt;&gt;"",K65&lt;0)),"VENCIDA",IF(OR(AND(J65&lt;&gt;"",J65&lt;=1000),AND(K65&lt;&gt;"",K65&lt;=30)),"Próxima (1.000 km ou 30 dias)",IF(OR(AND(J65&lt;&gt;"",J65&lt;=3000),AND(K65&lt;&gt;"",K65&lt;=60)),"Atenção (3.000 km ou 60 dias)","Em dia")))))</f>
        <v/>
      </c>
    </row>
    <row r="66">
      <c r="C66" s="3" t="n"/>
      <c r="D66" s="2" t="n"/>
      <c r="E66" s="2" t="n"/>
      <c r="G66" s="2">
        <f>IF(OR(D66="",E66=""),"",D66+E66)</f>
        <v/>
      </c>
      <c r="H66" s="3">
        <f>IF(OR(C66="",F66=""),"",EDATE(C66,F66))</f>
        <v/>
      </c>
      <c r="I66" s="2">
        <f>IF(A66="","",IFERROR(VLOOKUP(A66,'Veículos'!$A$2:$E$150,5,FALSE),""))</f>
        <v/>
      </c>
      <c r="J66" s="2">
        <f>IF(OR(G66="",I66=""),"",G66-I66)</f>
        <v/>
      </c>
      <c r="K66">
        <f>IF(H66="","",H66-TODAY())</f>
        <v/>
      </c>
      <c r="L66">
        <f>IF(A66="","",IF(AND(J66="",K66=""),"Sem dados (km ou data)",IF(OR(AND(J66&lt;&gt;"",J66&lt;0),AND(K66&lt;&gt;"",K66&lt;0)),"VENCIDA",IF(OR(AND(J66&lt;&gt;"",J66&lt;=1000),AND(K66&lt;&gt;"",K66&lt;=30)),"Próxima (1.000 km ou 30 dias)",IF(OR(AND(J66&lt;&gt;"",J66&lt;=3000),AND(K66&lt;&gt;"",K66&lt;=60)),"Atenção (3.000 km ou 60 dias)","Em dia")))))</f>
        <v/>
      </c>
    </row>
    <row r="67">
      <c r="C67" s="3" t="n"/>
      <c r="D67" s="2" t="n"/>
      <c r="E67" s="2" t="n"/>
      <c r="G67" s="2">
        <f>IF(OR(D67="",E67=""),"",D67+E67)</f>
        <v/>
      </c>
      <c r="H67" s="3">
        <f>IF(OR(C67="",F67=""),"",EDATE(C67,F67))</f>
        <v/>
      </c>
      <c r="I67" s="2">
        <f>IF(A67="","",IFERROR(VLOOKUP(A67,'Veículos'!$A$2:$E$150,5,FALSE),""))</f>
        <v/>
      </c>
      <c r="J67" s="2">
        <f>IF(OR(G67="",I67=""),"",G67-I67)</f>
        <v/>
      </c>
      <c r="K67">
        <f>IF(H67="","",H67-TODAY())</f>
        <v/>
      </c>
      <c r="L67">
        <f>IF(A67="","",IF(AND(J67="",K67=""),"Sem dados (km ou data)",IF(OR(AND(J67&lt;&gt;"",J67&lt;0),AND(K67&lt;&gt;"",K67&lt;0)),"VENCIDA",IF(OR(AND(J67&lt;&gt;"",J67&lt;=1000),AND(K67&lt;&gt;"",K67&lt;=30)),"Próxima (1.000 km ou 30 dias)",IF(OR(AND(J67&lt;&gt;"",J67&lt;=3000),AND(K67&lt;&gt;"",K67&lt;=60)),"Atenção (3.000 km ou 60 dias)","Em dia")))))</f>
        <v/>
      </c>
    </row>
    <row r="68">
      <c r="C68" s="3" t="n"/>
      <c r="D68" s="2" t="n"/>
      <c r="E68" s="2" t="n"/>
      <c r="G68" s="2">
        <f>IF(OR(D68="",E68=""),"",D68+E68)</f>
        <v/>
      </c>
      <c r="H68" s="3">
        <f>IF(OR(C68="",F68=""),"",EDATE(C68,F68))</f>
        <v/>
      </c>
      <c r="I68" s="2">
        <f>IF(A68="","",IFERROR(VLOOKUP(A68,'Veículos'!$A$2:$E$150,5,FALSE),""))</f>
        <v/>
      </c>
      <c r="J68" s="2">
        <f>IF(OR(G68="",I68=""),"",G68-I68)</f>
        <v/>
      </c>
      <c r="K68">
        <f>IF(H68="","",H68-TODAY())</f>
        <v/>
      </c>
      <c r="L68">
        <f>IF(A68="","",IF(AND(J68="",K68=""),"Sem dados (km ou data)",IF(OR(AND(J68&lt;&gt;"",J68&lt;0),AND(K68&lt;&gt;"",K68&lt;0)),"VENCIDA",IF(OR(AND(J68&lt;&gt;"",J68&lt;=1000),AND(K68&lt;&gt;"",K68&lt;=30)),"Próxima (1.000 km ou 30 dias)",IF(OR(AND(J68&lt;&gt;"",J68&lt;=3000),AND(K68&lt;&gt;"",K68&lt;=60)),"Atenção (3.000 km ou 60 dias)","Em dia")))))</f>
        <v/>
      </c>
    </row>
    <row r="69">
      <c r="C69" s="3" t="n"/>
      <c r="D69" s="2" t="n"/>
      <c r="E69" s="2" t="n"/>
      <c r="G69" s="2">
        <f>IF(OR(D69="",E69=""),"",D69+E69)</f>
        <v/>
      </c>
      <c r="H69" s="3">
        <f>IF(OR(C69="",F69=""),"",EDATE(C69,F69))</f>
        <v/>
      </c>
      <c r="I69" s="2">
        <f>IF(A69="","",IFERROR(VLOOKUP(A69,'Veículos'!$A$2:$E$150,5,FALSE),""))</f>
        <v/>
      </c>
      <c r="J69" s="2">
        <f>IF(OR(G69="",I69=""),"",G69-I69)</f>
        <v/>
      </c>
      <c r="K69">
        <f>IF(H69="","",H69-TODAY())</f>
        <v/>
      </c>
      <c r="L69">
        <f>IF(A69="","",IF(AND(J69="",K69=""),"Sem dados (km ou data)",IF(OR(AND(J69&lt;&gt;"",J69&lt;0),AND(K69&lt;&gt;"",K69&lt;0)),"VENCIDA",IF(OR(AND(J69&lt;&gt;"",J69&lt;=1000),AND(K69&lt;&gt;"",K69&lt;=30)),"Próxima (1.000 km ou 30 dias)",IF(OR(AND(J69&lt;&gt;"",J69&lt;=3000),AND(K69&lt;&gt;"",K69&lt;=60)),"Atenção (3.000 km ou 60 dias)","Em dia")))))</f>
        <v/>
      </c>
    </row>
    <row r="70">
      <c r="C70" s="3" t="n"/>
      <c r="D70" s="2" t="n"/>
      <c r="E70" s="2" t="n"/>
      <c r="G70" s="2">
        <f>IF(OR(D70="",E70=""),"",D70+E70)</f>
        <v/>
      </c>
      <c r="H70" s="3">
        <f>IF(OR(C70="",F70=""),"",EDATE(C70,F70))</f>
        <v/>
      </c>
      <c r="I70" s="2">
        <f>IF(A70="","",IFERROR(VLOOKUP(A70,'Veículos'!$A$2:$E$150,5,FALSE),""))</f>
        <v/>
      </c>
      <c r="J70" s="2">
        <f>IF(OR(G70="",I70=""),"",G70-I70)</f>
        <v/>
      </c>
      <c r="K70">
        <f>IF(H70="","",H70-TODAY())</f>
        <v/>
      </c>
      <c r="L70">
        <f>IF(A70="","",IF(AND(J70="",K70=""),"Sem dados (km ou data)",IF(OR(AND(J70&lt;&gt;"",J70&lt;0),AND(K70&lt;&gt;"",K70&lt;0)),"VENCIDA",IF(OR(AND(J70&lt;&gt;"",J70&lt;=1000),AND(K70&lt;&gt;"",K70&lt;=30)),"Próxima (1.000 km ou 30 dias)",IF(OR(AND(J70&lt;&gt;"",J70&lt;=3000),AND(K70&lt;&gt;"",K70&lt;=60)),"Atenção (3.000 km ou 60 dias)","Em dia")))))</f>
        <v/>
      </c>
    </row>
    <row r="71">
      <c r="C71" s="3" t="n"/>
      <c r="D71" s="2" t="n"/>
      <c r="E71" s="2" t="n"/>
      <c r="G71" s="2">
        <f>IF(OR(D71="",E71=""),"",D71+E71)</f>
        <v/>
      </c>
      <c r="H71" s="3">
        <f>IF(OR(C71="",F71=""),"",EDATE(C71,F71))</f>
        <v/>
      </c>
      <c r="I71" s="2">
        <f>IF(A71="","",IFERROR(VLOOKUP(A71,'Veículos'!$A$2:$E$150,5,FALSE),""))</f>
        <v/>
      </c>
      <c r="J71" s="2">
        <f>IF(OR(G71="",I71=""),"",G71-I71)</f>
        <v/>
      </c>
      <c r="K71">
        <f>IF(H71="","",H71-TODAY())</f>
        <v/>
      </c>
      <c r="L71">
        <f>IF(A71="","",IF(AND(J71="",K71=""),"Sem dados (km ou data)",IF(OR(AND(J71&lt;&gt;"",J71&lt;0),AND(K71&lt;&gt;"",K71&lt;0)),"VENCIDA",IF(OR(AND(J71&lt;&gt;"",J71&lt;=1000),AND(K71&lt;&gt;"",K71&lt;=30)),"Próxima (1.000 km ou 30 dias)",IF(OR(AND(J71&lt;&gt;"",J71&lt;=3000),AND(K71&lt;&gt;"",K71&lt;=60)),"Atenção (3.000 km ou 60 dias)","Em dia")))))</f>
        <v/>
      </c>
    </row>
    <row r="72">
      <c r="C72" s="3" t="n"/>
      <c r="D72" s="2" t="n"/>
      <c r="E72" s="2" t="n"/>
      <c r="G72" s="2">
        <f>IF(OR(D72="",E72=""),"",D72+E72)</f>
        <v/>
      </c>
      <c r="H72" s="3">
        <f>IF(OR(C72="",F72=""),"",EDATE(C72,F72))</f>
        <v/>
      </c>
      <c r="I72" s="2">
        <f>IF(A72="","",IFERROR(VLOOKUP(A72,'Veículos'!$A$2:$E$150,5,FALSE),""))</f>
        <v/>
      </c>
      <c r="J72" s="2">
        <f>IF(OR(G72="",I72=""),"",G72-I72)</f>
        <v/>
      </c>
      <c r="K72">
        <f>IF(H72="","",H72-TODAY())</f>
        <v/>
      </c>
      <c r="L72">
        <f>IF(A72="","",IF(AND(J72="",K72=""),"Sem dados (km ou data)",IF(OR(AND(J72&lt;&gt;"",J72&lt;0),AND(K72&lt;&gt;"",K72&lt;0)),"VENCIDA",IF(OR(AND(J72&lt;&gt;"",J72&lt;=1000),AND(K72&lt;&gt;"",K72&lt;=30)),"Próxima (1.000 km ou 30 dias)",IF(OR(AND(J72&lt;&gt;"",J72&lt;=3000),AND(K72&lt;&gt;"",K72&lt;=60)),"Atenção (3.000 km ou 60 dias)","Em dia")))))</f>
        <v/>
      </c>
    </row>
    <row r="73">
      <c r="C73" s="3" t="n"/>
      <c r="D73" s="2" t="n"/>
      <c r="E73" s="2" t="n"/>
      <c r="G73" s="2">
        <f>IF(OR(D73="",E73=""),"",D73+E73)</f>
        <v/>
      </c>
      <c r="H73" s="3">
        <f>IF(OR(C73="",F73=""),"",EDATE(C73,F73))</f>
        <v/>
      </c>
      <c r="I73" s="2">
        <f>IF(A73="","",IFERROR(VLOOKUP(A73,'Veículos'!$A$2:$E$150,5,FALSE),""))</f>
        <v/>
      </c>
      <c r="J73" s="2">
        <f>IF(OR(G73="",I73=""),"",G73-I73)</f>
        <v/>
      </c>
      <c r="K73">
        <f>IF(H73="","",H73-TODAY())</f>
        <v/>
      </c>
      <c r="L73">
        <f>IF(A73="","",IF(AND(J73="",K73=""),"Sem dados (km ou data)",IF(OR(AND(J73&lt;&gt;"",J73&lt;0),AND(K73&lt;&gt;"",K73&lt;0)),"VENCIDA",IF(OR(AND(J73&lt;&gt;"",J73&lt;=1000),AND(K73&lt;&gt;"",K73&lt;=30)),"Próxima (1.000 km ou 30 dias)",IF(OR(AND(J73&lt;&gt;"",J73&lt;=3000),AND(K73&lt;&gt;"",K73&lt;=60)),"Atenção (3.000 km ou 60 dias)","Em dia")))))</f>
        <v/>
      </c>
    </row>
    <row r="74">
      <c r="C74" s="3" t="n"/>
      <c r="D74" s="2" t="n"/>
      <c r="E74" s="2" t="n"/>
      <c r="G74" s="2">
        <f>IF(OR(D74="",E74=""),"",D74+E74)</f>
        <v/>
      </c>
      <c r="H74" s="3">
        <f>IF(OR(C74="",F74=""),"",EDATE(C74,F74))</f>
        <v/>
      </c>
      <c r="I74" s="2">
        <f>IF(A74="","",IFERROR(VLOOKUP(A74,'Veículos'!$A$2:$E$150,5,FALSE),""))</f>
        <v/>
      </c>
      <c r="J74" s="2">
        <f>IF(OR(G74="",I74=""),"",G74-I74)</f>
        <v/>
      </c>
      <c r="K74">
        <f>IF(H74="","",H74-TODAY())</f>
        <v/>
      </c>
      <c r="L74">
        <f>IF(A74="","",IF(AND(J74="",K74=""),"Sem dados (km ou data)",IF(OR(AND(J74&lt;&gt;"",J74&lt;0),AND(K74&lt;&gt;"",K74&lt;0)),"VENCIDA",IF(OR(AND(J74&lt;&gt;"",J74&lt;=1000),AND(K74&lt;&gt;"",K74&lt;=30)),"Próxima (1.000 km ou 30 dias)",IF(OR(AND(J74&lt;&gt;"",J74&lt;=3000),AND(K74&lt;&gt;"",K74&lt;=60)),"Atenção (3.000 km ou 60 dias)","Em dia")))))</f>
        <v/>
      </c>
    </row>
    <row r="75">
      <c r="C75" s="3" t="n"/>
      <c r="D75" s="2" t="n"/>
      <c r="E75" s="2" t="n"/>
      <c r="G75" s="2">
        <f>IF(OR(D75="",E75=""),"",D75+E75)</f>
        <v/>
      </c>
      <c r="H75" s="3">
        <f>IF(OR(C75="",F75=""),"",EDATE(C75,F75))</f>
        <v/>
      </c>
      <c r="I75" s="2">
        <f>IF(A75="","",IFERROR(VLOOKUP(A75,'Veículos'!$A$2:$E$150,5,FALSE),""))</f>
        <v/>
      </c>
      <c r="J75" s="2">
        <f>IF(OR(G75="",I75=""),"",G75-I75)</f>
        <v/>
      </c>
      <c r="K75">
        <f>IF(H75="","",H75-TODAY())</f>
        <v/>
      </c>
      <c r="L75">
        <f>IF(A75="","",IF(AND(J75="",K75=""),"Sem dados (km ou data)",IF(OR(AND(J75&lt;&gt;"",J75&lt;0),AND(K75&lt;&gt;"",K75&lt;0)),"VENCIDA",IF(OR(AND(J75&lt;&gt;"",J75&lt;=1000),AND(K75&lt;&gt;"",K75&lt;=30)),"Próxima (1.000 km ou 30 dias)",IF(OR(AND(J75&lt;&gt;"",J75&lt;=3000),AND(K75&lt;&gt;"",K75&lt;=60)),"Atenção (3.000 km ou 60 dias)","Em dia")))))</f>
        <v/>
      </c>
    </row>
    <row r="76">
      <c r="C76" s="3" t="n"/>
      <c r="D76" s="2" t="n"/>
      <c r="E76" s="2" t="n"/>
      <c r="G76" s="2">
        <f>IF(OR(D76="",E76=""),"",D76+E76)</f>
        <v/>
      </c>
      <c r="H76" s="3">
        <f>IF(OR(C76="",F76=""),"",EDATE(C76,F76))</f>
        <v/>
      </c>
      <c r="I76" s="2">
        <f>IF(A76="","",IFERROR(VLOOKUP(A76,'Veículos'!$A$2:$E$150,5,FALSE),""))</f>
        <v/>
      </c>
      <c r="J76" s="2">
        <f>IF(OR(G76="",I76=""),"",G76-I76)</f>
        <v/>
      </c>
      <c r="K76">
        <f>IF(H76="","",H76-TODAY())</f>
        <v/>
      </c>
      <c r="L76">
        <f>IF(A76="","",IF(AND(J76="",K76=""),"Sem dados (km ou data)",IF(OR(AND(J76&lt;&gt;"",J76&lt;0),AND(K76&lt;&gt;"",K76&lt;0)),"VENCIDA",IF(OR(AND(J76&lt;&gt;"",J76&lt;=1000),AND(K76&lt;&gt;"",K76&lt;=30)),"Próxima (1.000 km ou 30 dias)",IF(OR(AND(J76&lt;&gt;"",J76&lt;=3000),AND(K76&lt;&gt;"",K76&lt;=60)),"Atenção (3.000 km ou 60 dias)","Em dia")))))</f>
        <v/>
      </c>
    </row>
    <row r="77">
      <c r="C77" s="3" t="n"/>
      <c r="D77" s="2" t="n"/>
      <c r="E77" s="2" t="n"/>
      <c r="G77" s="2">
        <f>IF(OR(D77="",E77=""),"",D77+E77)</f>
        <v/>
      </c>
      <c r="H77" s="3">
        <f>IF(OR(C77="",F77=""),"",EDATE(C77,F77))</f>
        <v/>
      </c>
      <c r="I77" s="2">
        <f>IF(A77="","",IFERROR(VLOOKUP(A77,'Veículos'!$A$2:$E$150,5,FALSE),""))</f>
        <v/>
      </c>
      <c r="J77" s="2">
        <f>IF(OR(G77="",I77=""),"",G77-I77)</f>
        <v/>
      </c>
      <c r="K77">
        <f>IF(H77="","",H77-TODAY())</f>
        <v/>
      </c>
      <c r="L77">
        <f>IF(A77="","",IF(AND(J77="",K77=""),"Sem dados (km ou data)",IF(OR(AND(J77&lt;&gt;"",J77&lt;0),AND(K77&lt;&gt;"",K77&lt;0)),"VENCIDA",IF(OR(AND(J77&lt;&gt;"",J77&lt;=1000),AND(K77&lt;&gt;"",K77&lt;=30)),"Próxima (1.000 km ou 30 dias)",IF(OR(AND(J77&lt;&gt;"",J77&lt;=3000),AND(K77&lt;&gt;"",K77&lt;=60)),"Atenção (3.000 km ou 60 dias)","Em dia")))))</f>
        <v/>
      </c>
    </row>
    <row r="78">
      <c r="C78" s="3" t="n"/>
      <c r="D78" s="2" t="n"/>
      <c r="E78" s="2" t="n"/>
      <c r="G78" s="2">
        <f>IF(OR(D78="",E78=""),"",D78+E78)</f>
        <v/>
      </c>
      <c r="H78" s="3">
        <f>IF(OR(C78="",F78=""),"",EDATE(C78,F78))</f>
        <v/>
      </c>
      <c r="I78" s="2">
        <f>IF(A78="","",IFERROR(VLOOKUP(A78,'Veículos'!$A$2:$E$150,5,FALSE),""))</f>
        <v/>
      </c>
      <c r="J78" s="2">
        <f>IF(OR(G78="",I78=""),"",G78-I78)</f>
        <v/>
      </c>
      <c r="K78">
        <f>IF(H78="","",H78-TODAY())</f>
        <v/>
      </c>
      <c r="L78">
        <f>IF(A78="","",IF(AND(J78="",K78=""),"Sem dados (km ou data)",IF(OR(AND(J78&lt;&gt;"",J78&lt;0),AND(K78&lt;&gt;"",K78&lt;0)),"VENCIDA",IF(OR(AND(J78&lt;&gt;"",J78&lt;=1000),AND(K78&lt;&gt;"",K78&lt;=30)),"Próxima (1.000 km ou 30 dias)",IF(OR(AND(J78&lt;&gt;"",J78&lt;=3000),AND(K78&lt;&gt;"",K78&lt;=60)),"Atenção (3.000 km ou 60 dias)","Em dia")))))</f>
        <v/>
      </c>
    </row>
    <row r="79">
      <c r="C79" s="3" t="n"/>
      <c r="D79" s="2" t="n"/>
      <c r="E79" s="2" t="n"/>
      <c r="G79" s="2">
        <f>IF(OR(D79="",E79=""),"",D79+E79)</f>
        <v/>
      </c>
      <c r="H79" s="3">
        <f>IF(OR(C79="",F79=""),"",EDATE(C79,F79))</f>
        <v/>
      </c>
      <c r="I79" s="2">
        <f>IF(A79="","",IFERROR(VLOOKUP(A79,'Veículos'!$A$2:$E$150,5,FALSE),""))</f>
        <v/>
      </c>
      <c r="J79" s="2">
        <f>IF(OR(G79="",I79=""),"",G79-I79)</f>
        <v/>
      </c>
      <c r="K79">
        <f>IF(H79="","",H79-TODAY())</f>
        <v/>
      </c>
      <c r="L79">
        <f>IF(A79="","",IF(AND(J79="",K79=""),"Sem dados (km ou data)",IF(OR(AND(J79&lt;&gt;"",J79&lt;0),AND(K79&lt;&gt;"",K79&lt;0)),"VENCIDA",IF(OR(AND(J79&lt;&gt;"",J79&lt;=1000),AND(K79&lt;&gt;"",K79&lt;=30)),"Próxima (1.000 km ou 30 dias)",IF(OR(AND(J79&lt;&gt;"",J79&lt;=3000),AND(K79&lt;&gt;"",K79&lt;=60)),"Atenção (3.000 km ou 60 dias)","Em dia")))))</f>
        <v/>
      </c>
    </row>
    <row r="80">
      <c r="C80" s="3" t="n"/>
      <c r="D80" s="2" t="n"/>
      <c r="E80" s="2" t="n"/>
      <c r="G80" s="2">
        <f>IF(OR(D80="",E80=""),"",D80+E80)</f>
        <v/>
      </c>
      <c r="H80" s="3">
        <f>IF(OR(C80="",F80=""),"",EDATE(C80,F80))</f>
        <v/>
      </c>
      <c r="I80" s="2">
        <f>IF(A80="","",IFERROR(VLOOKUP(A80,'Veículos'!$A$2:$E$150,5,FALSE),""))</f>
        <v/>
      </c>
      <c r="J80" s="2">
        <f>IF(OR(G80="",I80=""),"",G80-I80)</f>
        <v/>
      </c>
      <c r="K80">
        <f>IF(H80="","",H80-TODAY())</f>
        <v/>
      </c>
      <c r="L80">
        <f>IF(A80="","",IF(AND(J80="",K80=""),"Sem dados (km ou data)",IF(OR(AND(J80&lt;&gt;"",J80&lt;0),AND(K80&lt;&gt;"",K80&lt;0)),"VENCIDA",IF(OR(AND(J80&lt;&gt;"",J80&lt;=1000),AND(K80&lt;&gt;"",K80&lt;=30)),"Próxima (1.000 km ou 30 dias)",IF(OR(AND(J80&lt;&gt;"",J80&lt;=3000),AND(K80&lt;&gt;"",K80&lt;=60)),"Atenção (3.000 km ou 60 dias)","Em dia")))))</f>
        <v/>
      </c>
    </row>
    <row r="81">
      <c r="C81" s="3" t="n"/>
      <c r="D81" s="2" t="n"/>
      <c r="E81" s="2" t="n"/>
      <c r="G81" s="2">
        <f>IF(OR(D81="",E81=""),"",D81+E81)</f>
        <v/>
      </c>
      <c r="H81" s="3">
        <f>IF(OR(C81="",F81=""),"",EDATE(C81,F81))</f>
        <v/>
      </c>
      <c r="I81" s="2">
        <f>IF(A81="","",IFERROR(VLOOKUP(A81,'Veículos'!$A$2:$E$150,5,FALSE),""))</f>
        <v/>
      </c>
      <c r="J81" s="2">
        <f>IF(OR(G81="",I81=""),"",G81-I81)</f>
        <v/>
      </c>
      <c r="K81">
        <f>IF(H81="","",H81-TODAY())</f>
        <v/>
      </c>
      <c r="L81">
        <f>IF(A81="","",IF(AND(J81="",K81=""),"Sem dados (km ou data)",IF(OR(AND(J81&lt;&gt;"",J81&lt;0),AND(K81&lt;&gt;"",K81&lt;0)),"VENCIDA",IF(OR(AND(J81&lt;&gt;"",J81&lt;=1000),AND(K81&lt;&gt;"",K81&lt;=30)),"Próxima (1.000 km ou 30 dias)",IF(OR(AND(J81&lt;&gt;"",J81&lt;=3000),AND(K81&lt;&gt;"",K81&lt;=60)),"Atenção (3.000 km ou 60 dias)","Em dia")))))</f>
        <v/>
      </c>
    </row>
    <row r="82">
      <c r="C82" s="3" t="n"/>
      <c r="D82" s="2" t="n"/>
      <c r="E82" s="2" t="n"/>
      <c r="G82" s="2">
        <f>IF(OR(D82="",E82=""),"",D82+E82)</f>
        <v/>
      </c>
      <c r="H82" s="3">
        <f>IF(OR(C82="",F82=""),"",EDATE(C82,F82))</f>
        <v/>
      </c>
      <c r="I82" s="2">
        <f>IF(A82="","",IFERROR(VLOOKUP(A82,'Veículos'!$A$2:$E$150,5,FALSE),""))</f>
        <v/>
      </c>
      <c r="J82" s="2">
        <f>IF(OR(G82="",I82=""),"",G82-I82)</f>
        <v/>
      </c>
      <c r="K82">
        <f>IF(H82="","",H82-TODAY())</f>
        <v/>
      </c>
      <c r="L82">
        <f>IF(A82="","",IF(AND(J82="",K82=""),"Sem dados (km ou data)",IF(OR(AND(J82&lt;&gt;"",J82&lt;0),AND(K82&lt;&gt;"",K82&lt;0)),"VENCIDA",IF(OR(AND(J82&lt;&gt;"",J82&lt;=1000),AND(K82&lt;&gt;"",K82&lt;=30)),"Próxima (1.000 km ou 30 dias)",IF(OR(AND(J82&lt;&gt;"",J82&lt;=3000),AND(K82&lt;&gt;"",K82&lt;=60)),"Atenção (3.000 km ou 60 dias)","Em dia")))))</f>
        <v/>
      </c>
    </row>
    <row r="83">
      <c r="C83" s="3" t="n"/>
      <c r="D83" s="2" t="n"/>
      <c r="E83" s="2" t="n"/>
      <c r="G83" s="2">
        <f>IF(OR(D83="",E83=""),"",D83+E83)</f>
        <v/>
      </c>
      <c r="H83" s="3">
        <f>IF(OR(C83="",F83=""),"",EDATE(C83,F83))</f>
        <v/>
      </c>
      <c r="I83" s="2">
        <f>IF(A83="","",IFERROR(VLOOKUP(A83,'Veículos'!$A$2:$E$150,5,FALSE),""))</f>
        <v/>
      </c>
      <c r="J83" s="2">
        <f>IF(OR(G83="",I83=""),"",G83-I83)</f>
        <v/>
      </c>
      <c r="K83">
        <f>IF(H83="","",H83-TODAY())</f>
        <v/>
      </c>
      <c r="L83">
        <f>IF(A83="","",IF(AND(J83="",K83=""),"Sem dados (km ou data)",IF(OR(AND(J83&lt;&gt;"",J83&lt;0),AND(K83&lt;&gt;"",K83&lt;0)),"VENCIDA",IF(OR(AND(J83&lt;&gt;"",J83&lt;=1000),AND(K83&lt;&gt;"",K83&lt;=30)),"Próxima (1.000 km ou 30 dias)",IF(OR(AND(J83&lt;&gt;"",J83&lt;=3000),AND(K83&lt;&gt;"",K83&lt;=60)),"Atenção (3.000 km ou 60 dias)","Em dia")))))</f>
        <v/>
      </c>
    </row>
    <row r="84">
      <c r="C84" s="3" t="n"/>
      <c r="D84" s="2" t="n"/>
      <c r="E84" s="2" t="n"/>
      <c r="G84" s="2">
        <f>IF(OR(D84="",E84=""),"",D84+E84)</f>
        <v/>
      </c>
      <c r="H84" s="3">
        <f>IF(OR(C84="",F84=""),"",EDATE(C84,F84))</f>
        <v/>
      </c>
      <c r="I84" s="2">
        <f>IF(A84="","",IFERROR(VLOOKUP(A84,'Veículos'!$A$2:$E$150,5,FALSE),""))</f>
        <v/>
      </c>
      <c r="J84" s="2">
        <f>IF(OR(G84="",I84=""),"",G84-I84)</f>
        <v/>
      </c>
      <c r="K84">
        <f>IF(H84="","",H84-TODAY())</f>
        <v/>
      </c>
      <c r="L84">
        <f>IF(A84="","",IF(AND(J84="",K84=""),"Sem dados (km ou data)",IF(OR(AND(J84&lt;&gt;"",J84&lt;0),AND(K84&lt;&gt;"",K84&lt;0)),"VENCIDA",IF(OR(AND(J84&lt;&gt;"",J84&lt;=1000),AND(K84&lt;&gt;"",K84&lt;=30)),"Próxima (1.000 km ou 30 dias)",IF(OR(AND(J84&lt;&gt;"",J84&lt;=3000),AND(K84&lt;&gt;"",K84&lt;=60)),"Atenção (3.000 km ou 60 dias)","Em dia")))))</f>
        <v/>
      </c>
    </row>
    <row r="85">
      <c r="C85" s="3" t="n"/>
      <c r="D85" s="2" t="n"/>
      <c r="E85" s="2" t="n"/>
      <c r="G85" s="2">
        <f>IF(OR(D85="",E85=""),"",D85+E85)</f>
        <v/>
      </c>
      <c r="H85" s="3">
        <f>IF(OR(C85="",F85=""),"",EDATE(C85,F85))</f>
        <v/>
      </c>
      <c r="I85" s="2">
        <f>IF(A85="","",IFERROR(VLOOKUP(A85,'Veículos'!$A$2:$E$150,5,FALSE),""))</f>
        <v/>
      </c>
      <c r="J85" s="2">
        <f>IF(OR(G85="",I85=""),"",G85-I85)</f>
        <v/>
      </c>
      <c r="K85">
        <f>IF(H85="","",H85-TODAY())</f>
        <v/>
      </c>
      <c r="L85">
        <f>IF(A85="","",IF(AND(J85="",K85=""),"Sem dados (km ou data)",IF(OR(AND(J85&lt;&gt;"",J85&lt;0),AND(K85&lt;&gt;"",K85&lt;0)),"VENCIDA",IF(OR(AND(J85&lt;&gt;"",J85&lt;=1000),AND(K85&lt;&gt;"",K85&lt;=30)),"Próxima (1.000 km ou 30 dias)",IF(OR(AND(J85&lt;&gt;"",J85&lt;=3000),AND(K85&lt;&gt;"",K85&lt;=60)),"Atenção (3.000 km ou 60 dias)","Em dia")))))</f>
        <v/>
      </c>
    </row>
    <row r="86">
      <c r="C86" s="3" t="n"/>
      <c r="D86" s="2" t="n"/>
      <c r="E86" s="2" t="n"/>
      <c r="G86" s="2">
        <f>IF(OR(D86="",E86=""),"",D86+E86)</f>
        <v/>
      </c>
      <c r="H86" s="3">
        <f>IF(OR(C86="",F86=""),"",EDATE(C86,F86))</f>
        <v/>
      </c>
      <c r="I86" s="2">
        <f>IF(A86="","",IFERROR(VLOOKUP(A86,'Veículos'!$A$2:$E$150,5,FALSE),""))</f>
        <v/>
      </c>
      <c r="J86" s="2">
        <f>IF(OR(G86="",I86=""),"",G86-I86)</f>
        <v/>
      </c>
      <c r="K86">
        <f>IF(H86="","",H86-TODAY())</f>
        <v/>
      </c>
      <c r="L86">
        <f>IF(A86="","",IF(AND(J86="",K86=""),"Sem dados (km ou data)",IF(OR(AND(J86&lt;&gt;"",J86&lt;0),AND(K86&lt;&gt;"",K86&lt;0)),"VENCIDA",IF(OR(AND(J86&lt;&gt;"",J86&lt;=1000),AND(K86&lt;&gt;"",K86&lt;=30)),"Próxima (1.000 km ou 30 dias)",IF(OR(AND(J86&lt;&gt;"",J86&lt;=3000),AND(K86&lt;&gt;"",K86&lt;=60)),"Atenção (3.000 km ou 60 dias)","Em dia")))))</f>
        <v/>
      </c>
    </row>
    <row r="87">
      <c r="C87" s="3" t="n"/>
      <c r="D87" s="2" t="n"/>
      <c r="E87" s="2" t="n"/>
      <c r="G87" s="2">
        <f>IF(OR(D87="",E87=""),"",D87+E87)</f>
        <v/>
      </c>
      <c r="H87" s="3">
        <f>IF(OR(C87="",F87=""),"",EDATE(C87,F87))</f>
        <v/>
      </c>
      <c r="I87" s="2">
        <f>IF(A87="","",IFERROR(VLOOKUP(A87,'Veículos'!$A$2:$E$150,5,FALSE),""))</f>
        <v/>
      </c>
      <c r="J87" s="2">
        <f>IF(OR(G87="",I87=""),"",G87-I87)</f>
        <v/>
      </c>
      <c r="K87">
        <f>IF(H87="","",H87-TODAY())</f>
        <v/>
      </c>
      <c r="L87">
        <f>IF(A87="","",IF(AND(J87="",K87=""),"Sem dados (km ou data)",IF(OR(AND(J87&lt;&gt;"",J87&lt;0),AND(K87&lt;&gt;"",K87&lt;0)),"VENCIDA",IF(OR(AND(J87&lt;&gt;"",J87&lt;=1000),AND(K87&lt;&gt;"",K87&lt;=30)),"Próxima (1.000 km ou 30 dias)",IF(OR(AND(J87&lt;&gt;"",J87&lt;=3000),AND(K87&lt;&gt;"",K87&lt;=60)),"Atenção (3.000 km ou 60 dias)","Em dia")))))</f>
        <v/>
      </c>
    </row>
    <row r="88">
      <c r="C88" s="3" t="n"/>
      <c r="D88" s="2" t="n"/>
      <c r="E88" s="2" t="n"/>
      <c r="G88" s="2">
        <f>IF(OR(D88="",E88=""),"",D88+E88)</f>
        <v/>
      </c>
      <c r="H88" s="3">
        <f>IF(OR(C88="",F88=""),"",EDATE(C88,F88))</f>
        <v/>
      </c>
      <c r="I88" s="2">
        <f>IF(A88="","",IFERROR(VLOOKUP(A88,'Veículos'!$A$2:$E$150,5,FALSE),""))</f>
        <v/>
      </c>
      <c r="J88" s="2">
        <f>IF(OR(G88="",I88=""),"",G88-I88)</f>
        <v/>
      </c>
      <c r="K88">
        <f>IF(H88="","",H88-TODAY())</f>
        <v/>
      </c>
      <c r="L88">
        <f>IF(A88="","",IF(AND(J88="",K88=""),"Sem dados (km ou data)",IF(OR(AND(J88&lt;&gt;"",J88&lt;0),AND(K88&lt;&gt;"",K88&lt;0)),"VENCIDA",IF(OR(AND(J88&lt;&gt;"",J88&lt;=1000),AND(K88&lt;&gt;"",K88&lt;=30)),"Próxima (1.000 km ou 30 dias)",IF(OR(AND(J88&lt;&gt;"",J88&lt;=3000),AND(K88&lt;&gt;"",K88&lt;=60)),"Atenção (3.000 km ou 60 dias)","Em dia")))))</f>
        <v/>
      </c>
    </row>
    <row r="89">
      <c r="C89" s="3" t="n"/>
      <c r="D89" s="2" t="n"/>
      <c r="E89" s="2" t="n"/>
      <c r="G89" s="2">
        <f>IF(OR(D89="",E89=""),"",D89+E89)</f>
        <v/>
      </c>
      <c r="H89" s="3">
        <f>IF(OR(C89="",F89=""),"",EDATE(C89,F89))</f>
        <v/>
      </c>
      <c r="I89" s="2">
        <f>IF(A89="","",IFERROR(VLOOKUP(A89,'Veículos'!$A$2:$E$150,5,FALSE),""))</f>
        <v/>
      </c>
      <c r="J89" s="2">
        <f>IF(OR(G89="",I89=""),"",G89-I89)</f>
        <v/>
      </c>
      <c r="K89">
        <f>IF(H89="","",H89-TODAY())</f>
        <v/>
      </c>
      <c r="L89">
        <f>IF(A89="","",IF(AND(J89="",K89=""),"Sem dados (km ou data)",IF(OR(AND(J89&lt;&gt;"",J89&lt;0),AND(K89&lt;&gt;"",K89&lt;0)),"VENCIDA",IF(OR(AND(J89&lt;&gt;"",J89&lt;=1000),AND(K89&lt;&gt;"",K89&lt;=30)),"Próxima (1.000 km ou 30 dias)",IF(OR(AND(J89&lt;&gt;"",J89&lt;=3000),AND(K89&lt;&gt;"",K89&lt;=60)),"Atenção (3.000 km ou 60 dias)","Em dia")))))</f>
        <v/>
      </c>
    </row>
    <row r="90">
      <c r="C90" s="3" t="n"/>
      <c r="D90" s="2" t="n"/>
      <c r="E90" s="2" t="n"/>
      <c r="G90" s="2">
        <f>IF(OR(D90="",E90=""),"",D90+E90)</f>
        <v/>
      </c>
      <c r="H90" s="3">
        <f>IF(OR(C90="",F90=""),"",EDATE(C90,F90))</f>
        <v/>
      </c>
      <c r="I90" s="2">
        <f>IF(A90="","",IFERROR(VLOOKUP(A90,'Veículos'!$A$2:$E$150,5,FALSE),""))</f>
        <v/>
      </c>
      <c r="J90" s="2">
        <f>IF(OR(G90="",I90=""),"",G90-I90)</f>
        <v/>
      </c>
      <c r="K90">
        <f>IF(H90="","",H90-TODAY())</f>
        <v/>
      </c>
      <c r="L90">
        <f>IF(A90="","",IF(AND(J90="",K90=""),"Sem dados (km ou data)",IF(OR(AND(J90&lt;&gt;"",J90&lt;0),AND(K90&lt;&gt;"",K90&lt;0)),"VENCIDA",IF(OR(AND(J90&lt;&gt;"",J90&lt;=1000),AND(K90&lt;&gt;"",K90&lt;=30)),"Próxima (1.000 km ou 30 dias)",IF(OR(AND(J90&lt;&gt;"",J90&lt;=3000),AND(K90&lt;&gt;"",K90&lt;=60)),"Atenção (3.000 km ou 60 dias)","Em dia")))))</f>
        <v/>
      </c>
    </row>
    <row r="91">
      <c r="C91" s="3" t="n"/>
      <c r="D91" s="2" t="n"/>
      <c r="E91" s="2" t="n"/>
      <c r="G91" s="2">
        <f>IF(OR(D91="",E91=""),"",D91+E91)</f>
        <v/>
      </c>
      <c r="H91" s="3">
        <f>IF(OR(C91="",F91=""),"",EDATE(C91,F91))</f>
        <v/>
      </c>
      <c r="I91" s="2">
        <f>IF(A91="","",IFERROR(VLOOKUP(A91,'Veículos'!$A$2:$E$150,5,FALSE),""))</f>
        <v/>
      </c>
      <c r="J91" s="2">
        <f>IF(OR(G91="",I91=""),"",G91-I91)</f>
        <v/>
      </c>
      <c r="K91">
        <f>IF(H91="","",H91-TODAY())</f>
        <v/>
      </c>
      <c r="L91">
        <f>IF(A91="","",IF(AND(J91="",K91=""),"Sem dados (km ou data)",IF(OR(AND(J91&lt;&gt;"",J91&lt;0),AND(K91&lt;&gt;"",K91&lt;0)),"VENCIDA",IF(OR(AND(J91&lt;&gt;"",J91&lt;=1000),AND(K91&lt;&gt;"",K91&lt;=30)),"Próxima (1.000 km ou 30 dias)",IF(OR(AND(J91&lt;&gt;"",J91&lt;=3000),AND(K91&lt;&gt;"",K91&lt;=60)),"Atenção (3.000 km ou 60 dias)","Em dia")))))</f>
        <v/>
      </c>
    </row>
    <row r="92">
      <c r="C92" s="3" t="n"/>
      <c r="D92" s="2" t="n"/>
      <c r="E92" s="2" t="n"/>
      <c r="G92" s="2">
        <f>IF(OR(D92="",E92=""),"",D92+E92)</f>
        <v/>
      </c>
      <c r="H92" s="3">
        <f>IF(OR(C92="",F92=""),"",EDATE(C92,F92))</f>
        <v/>
      </c>
      <c r="I92" s="2">
        <f>IF(A92="","",IFERROR(VLOOKUP(A92,'Veículos'!$A$2:$E$150,5,FALSE),""))</f>
        <v/>
      </c>
      <c r="J92" s="2">
        <f>IF(OR(G92="",I92=""),"",G92-I92)</f>
        <v/>
      </c>
      <c r="K92">
        <f>IF(H92="","",H92-TODAY())</f>
        <v/>
      </c>
      <c r="L92">
        <f>IF(A92="","",IF(AND(J92="",K92=""),"Sem dados (km ou data)",IF(OR(AND(J92&lt;&gt;"",J92&lt;0),AND(K92&lt;&gt;"",K92&lt;0)),"VENCIDA",IF(OR(AND(J92&lt;&gt;"",J92&lt;=1000),AND(K92&lt;&gt;"",K92&lt;=30)),"Próxima (1.000 km ou 30 dias)",IF(OR(AND(J92&lt;&gt;"",J92&lt;=3000),AND(K92&lt;&gt;"",K92&lt;=60)),"Atenção (3.000 km ou 60 dias)","Em dia")))))</f>
        <v/>
      </c>
    </row>
    <row r="93">
      <c r="C93" s="3" t="n"/>
      <c r="D93" s="2" t="n"/>
      <c r="E93" s="2" t="n"/>
      <c r="G93" s="2">
        <f>IF(OR(D93="",E93=""),"",D93+E93)</f>
        <v/>
      </c>
      <c r="H93" s="3">
        <f>IF(OR(C93="",F93=""),"",EDATE(C93,F93))</f>
        <v/>
      </c>
      <c r="I93" s="2">
        <f>IF(A93="","",IFERROR(VLOOKUP(A93,'Veículos'!$A$2:$E$150,5,FALSE),""))</f>
        <v/>
      </c>
      <c r="J93" s="2">
        <f>IF(OR(G93="",I93=""),"",G93-I93)</f>
        <v/>
      </c>
      <c r="K93">
        <f>IF(H93="","",H93-TODAY())</f>
        <v/>
      </c>
      <c r="L93">
        <f>IF(A93="","",IF(AND(J93="",K93=""),"Sem dados (km ou data)",IF(OR(AND(J93&lt;&gt;"",J93&lt;0),AND(K93&lt;&gt;"",K93&lt;0)),"VENCIDA",IF(OR(AND(J93&lt;&gt;"",J93&lt;=1000),AND(K93&lt;&gt;"",K93&lt;=30)),"Próxima (1.000 km ou 30 dias)",IF(OR(AND(J93&lt;&gt;"",J93&lt;=3000),AND(K93&lt;&gt;"",K93&lt;=60)),"Atenção (3.000 km ou 60 dias)","Em dia")))))</f>
        <v/>
      </c>
    </row>
    <row r="94">
      <c r="C94" s="3" t="n"/>
      <c r="D94" s="2" t="n"/>
      <c r="E94" s="2" t="n"/>
      <c r="G94" s="2">
        <f>IF(OR(D94="",E94=""),"",D94+E94)</f>
        <v/>
      </c>
      <c r="H94" s="3">
        <f>IF(OR(C94="",F94=""),"",EDATE(C94,F94))</f>
        <v/>
      </c>
      <c r="I94" s="2">
        <f>IF(A94="","",IFERROR(VLOOKUP(A94,'Veículos'!$A$2:$E$150,5,FALSE),""))</f>
        <v/>
      </c>
      <c r="J94" s="2">
        <f>IF(OR(G94="",I94=""),"",G94-I94)</f>
        <v/>
      </c>
      <c r="K94">
        <f>IF(H94="","",H94-TODAY())</f>
        <v/>
      </c>
      <c r="L94">
        <f>IF(A94="","",IF(AND(J94="",K94=""),"Sem dados (km ou data)",IF(OR(AND(J94&lt;&gt;"",J94&lt;0),AND(K94&lt;&gt;"",K94&lt;0)),"VENCIDA",IF(OR(AND(J94&lt;&gt;"",J94&lt;=1000),AND(K94&lt;&gt;"",K94&lt;=30)),"Próxima (1.000 km ou 30 dias)",IF(OR(AND(J94&lt;&gt;"",J94&lt;=3000),AND(K94&lt;&gt;"",K94&lt;=60)),"Atenção (3.000 km ou 60 dias)","Em dia")))))</f>
        <v/>
      </c>
    </row>
    <row r="95">
      <c r="C95" s="3" t="n"/>
      <c r="D95" s="2" t="n"/>
      <c r="E95" s="2" t="n"/>
      <c r="G95" s="2">
        <f>IF(OR(D95="",E95=""),"",D95+E95)</f>
        <v/>
      </c>
      <c r="H95" s="3">
        <f>IF(OR(C95="",F95=""),"",EDATE(C95,F95))</f>
        <v/>
      </c>
      <c r="I95" s="2">
        <f>IF(A95="","",IFERROR(VLOOKUP(A95,'Veículos'!$A$2:$E$150,5,FALSE),""))</f>
        <v/>
      </c>
      <c r="J95" s="2">
        <f>IF(OR(G95="",I95=""),"",G95-I95)</f>
        <v/>
      </c>
      <c r="K95">
        <f>IF(H95="","",H95-TODAY())</f>
        <v/>
      </c>
      <c r="L95">
        <f>IF(A95="","",IF(AND(J95="",K95=""),"Sem dados (km ou data)",IF(OR(AND(J95&lt;&gt;"",J95&lt;0),AND(K95&lt;&gt;"",K95&lt;0)),"VENCIDA",IF(OR(AND(J95&lt;&gt;"",J95&lt;=1000),AND(K95&lt;&gt;"",K95&lt;=30)),"Próxima (1.000 km ou 30 dias)",IF(OR(AND(J95&lt;&gt;"",J95&lt;=3000),AND(K95&lt;&gt;"",K95&lt;=60)),"Atenção (3.000 km ou 60 dias)","Em dia")))))</f>
        <v/>
      </c>
    </row>
    <row r="96">
      <c r="C96" s="3" t="n"/>
      <c r="D96" s="2" t="n"/>
      <c r="E96" s="2" t="n"/>
      <c r="G96" s="2">
        <f>IF(OR(D96="",E96=""),"",D96+E96)</f>
        <v/>
      </c>
      <c r="H96" s="3">
        <f>IF(OR(C96="",F96=""),"",EDATE(C96,F96))</f>
        <v/>
      </c>
      <c r="I96" s="2">
        <f>IF(A96="","",IFERROR(VLOOKUP(A96,'Veículos'!$A$2:$E$150,5,FALSE),""))</f>
        <v/>
      </c>
      <c r="J96" s="2">
        <f>IF(OR(G96="",I96=""),"",G96-I96)</f>
        <v/>
      </c>
      <c r="K96">
        <f>IF(H96="","",H96-TODAY())</f>
        <v/>
      </c>
      <c r="L96">
        <f>IF(A96="","",IF(AND(J96="",K96=""),"Sem dados (km ou data)",IF(OR(AND(J96&lt;&gt;"",J96&lt;0),AND(K96&lt;&gt;"",K96&lt;0)),"VENCIDA",IF(OR(AND(J96&lt;&gt;"",J96&lt;=1000),AND(K96&lt;&gt;"",K96&lt;=30)),"Próxima (1.000 km ou 30 dias)",IF(OR(AND(J96&lt;&gt;"",J96&lt;=3000),AND(K96&lt;&gt;"",K96&lt;=60)),"Atenção (3.000 km ou 60 dias)","Em dia")))))</f>
        <v/>
      </c>
    </row>
    <row r="97">
      <c r="C97" s="3" t="n"/>
      <c r="D97" s="2" t="n"/>
      <c r="E97" s="2" t="n"/>
      <c r="G97" s="2">
        <f>IF(OR(D97="",E97=""),"",D97+E97)</f>
        <v/>
      </c>
      <c r="H97" s="3">
        <f>IF(OR(C97="",F97=""),"",EDATE(C97,F97))</f>
        <v/>
      </c>
      <c r="I97" s="2">
        <f>IF(A97="","",IFERROR(VLOOKUP(A97,'Veículos'!$A$2:$E$150,5,FALSE),""))</f>
        <v/>
      </c>
      <c r="J97" s="2">
        <f>IF(OR(G97="",I97=""),"",G97-I97)</f>
        <v/>
      </c>
      <c r="K97">
        <f>IF(H97="","",H97-TODAY())</f>
        <v/>
      </c>
      <c r="L97">
        <f>IF(A97="","",IF(AND(J97="",K97=""),"Sem dados (km ou data)",IF(OR(AND(J97&lt;&gt;"",J97&lt;0),AND(K97&lt;&gt;"",K97&lt;0)),"VENCIDA",IF(OR(AND(J97&lt;&gt;"",J97&lt;=1000),AND(K97&lt;&gt;"",K97&lt;=30)),"Próxima (1.000 km ou 30 dias)",IF(OR(AND(J97&lt;&gt;"",J97&lt;=3000),AND(K97&lt;&gt;"",K97&lt;=60)),"Atenção (3.000 km ou 60 dias)","Em dia")))))</f>
        <v/>
      </c>
    </row>
    <row r="98">
      <c r="C98" s="3" t="n"/>
      <c r="D98" s="2" t="n"/>
      <c r="E98" s="2" t="n"/>
      <c r="G98" s="2">
        <f>IF(OR(D98="",E98=""),"",D98+E98)</f>
        <v/>
      </c>
      <c r="H98" s="3">
        <f>IF(OR(C98="",F98=""),"",EDATE(C98,F98))</f>
        <v/>
      </c>
      <c r="I98" s="2">
        <f>IF(A98="","",IFERROR(VLOOKUP(A98,'Veículos'!$A$2:$E$150,5,FALSE),""))</f>
        <v/>
      </c>
      <c r="J98" s="2">
        <f>IF(OR(G98="",I98=""),"",G98-I98)</f>
        <v/>
      </c>
      <c r="K98">
        <f>IF(H98="","",H98-TODAY())</f>
        <v/>
      </c>
      <c r="L98">
        <f>IF(A98="","",IF(AND(J98="",K98=""),"Sem dados (km ou data)",IF(OR(AND(J98&lt;&gt;"",J98&lt;0),AND(K98&lt;&gt;"",K98&lt;0)),"VENCIDA",IF(OR(AND(J98&lt;&gt;"",J98&lt;=1000),AND(K98&lt;&gt;"",K98&lt;=30)),"Próxima (1.000 km ou 30 dias)",IF(OR(AND(J98&lt;&gt;"",J98&lt;=3000),AND(K98&lt;&gt;"",K98&lt;=60)),"Atenção (3.000 km ou 60 dias)","Em dia")))))</f>
        <v/>
      </c>
    </row>
    <row r="99">
      <c r="C99" s="3" t="n"/>
      <c r="D99" s="2" t="n"/>
      <c r="E99" s="2" t="n"/>
      <c r="G99" s="2">
        <f>IF(OR(D99="",E99=""),"",D99+E99)</f>
        <v/>
      </c>
      <c r="H99" s="3">
        <f>IF(OR(C99="",F99=""),"",EDATE(C99,F99))</f>
        <v/>
      </c>
      <c r="I99" s="2">
        <f>IF(A99="","",IFERROR(VLOOKUP(A99,'Veículos'!$A$2:$E$150,5,FALSE),""))</f>
        <v/>
      </c>
      <c r="J99" s="2">
        <f>IF(OR(G99="",I99=""),"",G99-I99)</f>
        <v/>
      </c>
      <c r="K99">
        <f>IF(H99="","",H99-TODAY())</f>
        <v/>
      </c>
      <c r="L99">
        <f>IF(A99="","",IF(AND(J99="",K99=""),"Sem dados (km ou data)",IF(OR(AND(J99&lt;&gt;"",J99&lt;0),AND(K99&lt;&gt;"",K99&lt;0)),"VENCIDA",IF(OR(AND(J99&lt;&gt;"",J99&lt;=1000),AND(K99&lt;&gt;"",K99&lt;=30)),"Próxima (1.000 km ou 30 dias)",IF(OR(AND(J99&lt;&gt;"",J99&lt;=3000),AND(K99&lt;&gt;"",K99&lt;=60)),"Atenção (3.000 km ou 60 dias)","Em dia")))))</f>
        <v/>
      </c>
    </row>
    <row r="100">
      <c r="C100" s="3" t="n"/>
      <c r="D100" s="2" t="n"/>
      <c r="E100" s="2" t="n"/>
      <c r="G100" s="2">
        <f>IF(OR(D100="",E100=""),"",D100+E100)</f>
        <v/>
      </c>
      <c r="H100" s="3">
        <f>IF(OR(C100="",F100=""),"",EDATE(C100,F100))</f>
        <v/>
      </c>
      <c r="I100" s="2">
        <f>IF(A100="","",IFERROR(VLOOKUP(A100,'Veículos'!$A$2:$E$150,5,FALSE),""))</f>
        <v/>
      </c>
      <c r="J100" s="2">
        <f>IF(OR(G100="",I100=""),"",G100-I100)</f>
        <v/>
      </c>
      <c r="K100">
        <f>IF(H100="","",H100-TODAY())</f>
        <v/>
      </c>
      <c r="L100">
        <f>IF(A100="","",IF(AND(J100="",K100=""),"Sem dados (km ou data)",IF(OR(AND(J100&lt;&gt;"",J100&lt;0),AND(K100&lt;&gt;"",K100&lt;0)),"VENCIDA",IF(OR(AND(J100&lt;&gt;"",J100&lt;=1000),AND(K100&lt;&gt;"",K100&lt;=30)),"Próxima (1.000 km ou 30 dias)",IF(OR(AND(J100&lt;&gt;"",J100&lt;=3000),AND(K100&lt;&gt;"",K100&lt;=60)),"Atenção (3.000 km ou 60 dias)","Em dia")))))</f>
        <v/>
      </c>
    </row>
    <row r="101">
      <c r="C101" s="3" t="n"/>
      <c r="D101" s="2" t="n"/>
      <c r="E101" s="2" t="n"/>
      <c r="G101" s="2">
        <f>IF(OR(D101="",E101=""),"",D101+E101)</f>
        <v/>
      </c>
      <c r="H101" s="3">
        <f>IF(OR(C101="",F101=""),"",EDATE(C101,F101))</f>
        <v/>
      </c>
      <c r="I101" s="2">
        <f>IF(A101="","",IFERROR(VLOOKUP(A101,'Veículos'!$A$2:$E$150,5,FALSE),""))</f>
        <v/>
      </c>
      <c r="J101" s="2">
        <f>IF(OR(G101="",I101=""),"",G101-I101)</f>
        <v/>
      </c>
      <c r="K101">
        <f>IF(H101="","",H101-TODAY())</f>
        <v/>
      </c>
      <c r="L101">
        <f>IF(A101="","",IF(AND(J101="",K101=""),"Sem dados (km ou data)",IF(OR(AND(J101&lt;&gt;"",J101&lt;0),AND(K101&lt;&gt;"",K101&lt;0)),"VENCIDA",IF(OR(AND(J101&lt;&gt;"",J101&lt;=1000),AND(K101&lt;&gt;"",K101&lt;=30)),"Próxima (1.000 km ou 30 dias)",IF(OR(AND(J101&lt;&gt;"",J101&lt;=3000),AND(K101&lt;&gt;"",K101&lt;=60)),"Atenção (3.000 km ou 60 dias)","Em dia")))))</f>
        <v/>
      </c>
    </row>
    <row r="102">
      <c r="C102" s="3" t="n"/>
      <c r="D102" s="2" t="n"/>
      <c r="E102" s="2" t="n"/>
      <c r="G102" s="2">
        <f>IF(OR(D102="",E102=""),"",D102+E102)</f>
        <v/>
      </c>
      <c r="H102" s="3">
        <f>IF(OR(C102="",F102=""),"",EDATE(C102,F102))</f>
        <v/>
      </c>
      <c r="I102" s="2">
        <f>IF(A102="","",IFERROR(VLOOKUP(A102,'Veículos'!$A$2:$E$150,5,FALSE),""))</f>
        <v/>
      </c>
      <c r="J102" s="2">
        <f>IF(OR(G102="",I102=""),"",G102-I102)</f>
        <v/>
      </c>
      <c r="K102">
        <f>IF(H102="","",H102-TODAY())</f>
        <v/>
      </c>
      <c r="L102">
        <f>IF(A102="","",IF(AND(J102="",K102=""),"Sem dados (km ou data)",IF(OR(AND(J102&lt;&gt;"",J102&lt;0),AND(K102&lt;&gt;"",K102&lt;0)),"VENCIDA",IF(OR(AND(J102&lt;&gt;"",J102&lt;=1000),AND(K102&lt;&gt;"",K102&lt;=30)),"Próxima (1.000 km ou 30 dias)",IF(OR(AND(J102&lt;&gt;"",J102&lt;=3000),AND(K102&lt;&gt;"",K102&lt;=60)),"Atenção (3.000 km ou 60 dias)","Em dia")))))</f>
        <v/>
      </c>
    </row>
    <row r="103">
      <c r="C103" s="3" t="n"/>
      <c r="D103" s="2" t="n"/>
      <c r="E103" s="2" t="n"/>
      <c r="G103" s="2">
        <f>IF(OR(D103="",E103=""),"",D103+E103)</f>
        <v/>
      </c>
      <c r="H103" s="3">
        <f>IF(OR(C103="",F103=""),"",EDATE(C103,F103))</f>
        <v/>
      </c>
      <c r="I103" s="2">
        <f>IF(A103="","",IFERROR(VLOOKUP(A103,'Veículos'!$A$2:$E$150,5,FALSE),""))</f>
        <v/>
      </c>
      <c r="J103" s="2">
        <f>IF(OR(G103="",I103=""),"",G103-I103)</f>
        <v/>
      </c>
      <c r="K103">
        <f>IF(H103="","",H103-TODAY())</f>
        <v/>
      </c>
      <c r="L103">
        <f>IF(A103="","",IF(AND(J103="",K103=""),"Sem dados (km ou data)",IF(OR(AND(J103&lt;&gt;"",J103&lt;0),AND(K103&lt;&gt;"",K103&lt;0)),"VENCIDA",IF(OR(AND(J103&lt;&gt;"",J103&lt;=1000),AND(K103&lt;&gt;"",K103&lt;=30)),"Próxima (1.000 km ou 30 dias)",IF(OR(AND(J103&lt;&gt;"",J103&lt;=3000),AND(K103&lt;&gt;"",K103&lt;=60)),"Atenção (3.000 km ou 60 dias)","Em dia")))))</f>
        <v/>
      </c>
    </row>
    <row r="104">
      <c r="C104" s="3" t="n"/>
      <c r="D104" s="2" t="n"/>
      <c r="E104" s="2" t="n"/>
      <c r="G104" s="2">
        <f>IF(OR(D104="",E104=""),"",D104+E104)</f>
        <v/>
      </c>
      <c r="H104" s="3">
        <f>IF(OR(C104="",F104=""),"",EDATE(C104,F104))</f>
        <v/>
      </c>
      <c r="I104" s="2">
        <f>IF(A104="","",IFERROR(VLOOKUP(A104,'Veículos'!$A$2:$E$150,5,FALSE),""))</f>
        <v/>
      </c>
      <c r="J104" s="2">
        <f>IF(OR(G104="",I104=""),"",G104-I104)</f>
        <v/>
      </c>
      <c r="K104">
        <f>IF(H104="","",H104-TODAY())</f>
        <v/>
      </c>
      <c r="L104">
        <f>IF(A104="","",IF(AND(J104="",K104=""),"Sem dados (km ou data)",IF(OR(AND(J104&lt;&gt;"",J104&lt;0),AND(K104&lt;&gt;"",K104&lt;0)),"VENCIDA",IF(OR(AND(J104&lt;&gt;"",J104&lt;=1000),AND(K104&lt;&gt;"",K104&lt;=30)),"Próxima (1.000 km ou 30 dias)",IF(OR(AND(J104&lt;&gt;"",J104&lt;=3000),AND(K104&lt;&gt;"",K104&lt;=60)),"Atenção (3.000 km ou 60 dias)","Em dia")))))</f>
        <v/>
      </c>
    </row>
    <row r="105">
      <c r="C105" s="3" t="n"/>
      <c r="D105" s="2" t="n"/>
      <c r="E105" s="2" t="n"/>
      <c r="G105" s="2">
        <f>IF(OR(D105="",E105=""),"",D105+E105)</f>
        <v/>
      </c>
      <c r="H105" s="3">
        <f>IF(OR(C105="",F105=""),"",EDATE(C105,F105))</f>
        <v/>
      </c>
      <c r="I105" s="2">
        <f>IF(A105="","",IFERROR(VLOOKUP(A105,'Veículos'!$A$2:$E$150,5,FALSE),""))</f>
        <v/>
      </c>
      <c r="J105" s="2">
        <f>IF(OR(G105="",I105=""),"",G105-I105)</f>
        <v/>
      </c>
      <c r="K105">
        <f>IF(H105="","",H105-TODAY())</f>
        <v/>
      </c>
      <c r="L105">
        <f>IF(A105="","",IF(AND(J105="",K105=""),"Sem dados (km ou data)",IF(OR(AND(J105&lt;&gt;"",J105&lt;0),AND(K105&lt;&gt;"",K105&lt;0)),"VENCIDA",IF(OR(AND(J105&lt;&gt;"",J105&lt;=1000),AND(K105&lt;&gt;"",K105&lt;=30)),"Próxima (1.000 km ou 30 dias)",IF(OR(AND(J105&lt;&gt;"",J105&lt;=3000),AND(K105&lt;&gt;"",K105&lt;=60)),"Atenção (3.000 km ou 60 dias)","Em dia")))))</f>
        <v/>
      </c>
    </row>
    <row r="106">
      <c r="C106" s="3" t="n"/>
      <c r="D106" s="2" t="n"/>
      <c r="E106" s="2" t="n"/>
      <c r="G106" s="2">
        <f>IF(OR(D106="",E106=""),"",D106+E106)</f>
        <v/>
      </c>
      <c r="H106" s="3">
        <f>IF(OR(C106="",F106=""),"",EDATE(C106,F106))</f>
        <v/>
      </c>
      <c r="I106" s="2">
        <f>IF(A106="","",IFERROR(VLOOKUP(A106,'Veículos'!$A$2:$E$150,5,FALSE),""))</f>
        <v/>
      </c>
      <c r="J106" s="2">
        <f>IF(OR(G106="",I106=""),"",G106-I106)</f>
        <v/>
      </c>
      <c r="K106">
        <f>IF(H106="","",H106-TODAY())</f>
        <v/>
      </c>
      <c r="L106">
        <f>IF(A106="","",IF(AND(J106="",K106=""),"Sem dados (km ou data)",IF(OR(AND(J106&lt;&gt;"",J106&lt;0),AND(K106&lt;&gt;"",K106&lt;0)),"VENCIDA",IF(OR(AND(J106&lt;&gt;"",J106&lt;=1000),AND(K106&lt;&gt;"",K106&lt;=30)),"Próxima (1.000 km ou 30 dias)",IF(OR(AND(J106&lt;&gt;"",J106&lt;=3000),AND(K106&lt;&gt;"",K106&lt;=60)),"Atenção (3.000 km ou 60 dias)","Em dia")))))</f>
        <v/>
      </c>
    </row>
    <row r="107">
      <c r="C107" s="3" t="n"/>
      <c r="D107" s="2" t="n"/>
      <c r="E107" s="2" t="n"/>
      <c r="G107" s="2">
        <f>IF(OR(D107="",E107=""),"",D107+E107)</f>
        <v/>
      </c>
      <c r="H107" s="3">
        <f>IF(OR(C107="",F107=""),"",EDATE(C107,F107))</f>
        <v/>
      </c>
      <c r="I107" s="2">
        <f>IF(A107="","",IFERROR(VLOOKUP(A107,'Veículos'!$A$2:$E$150,5,FALSE),""))</f>
        <v/>
      </c>
      <c r="J107" s="2">
        <f>IF(OR(G107="",I107=""),"",G107-I107)</f>
        <v/>
      </c>
      <c r="K107">
        <f>IF(H107="","",H107-TODAY())</f>
        <v/>
      </c>
      <c r="L107">
        <f>IF(A107="","",IF(AND(J107="",K107=""),"Sem dados (km ou data)",IF(OR(AND(J107&lt;&gt;"",J107&lt;0),AND(K107&lt;&gt;"",K107&lt;0)),"VENCIDA",IF(OR(AND(J107&lt;&gt;"",J107&lt;=1000),AND(K107&lt;&gt;"",K107&lt;=30)),"Próxima (1.000 km ou 30 dias)",IF(OR(AND(J107&lt;&gt;"",J107&lt;=3000),AND(K107&lt;&gt;"",K107&lt;=60)),"Atenção (3.000 km ou 60 dias)","Em dia")))))</f>
        <v/>
      </c>
    </row>
    <row r="108">
      <c r="C108" s="3" t="n"/>
      <c r="D108" s="2" t="n"/>
      <c r="E108" s="2" t="n"/>
      <c r="G108" s="2">
        <f>IF(OR(D108="",E108=""),"",D108+E108)</f>
        <v/>
      </c>
      <c r="H108" s="3">
        <f>IF(OR(C108="",F108=""),"",EDATE(C108,F108))</f>
        <v/>
      </c>
      <c r="I108" s="2">
        <f>IF(A108="","",IFERROR(VLOOKUP(A108,'Veículos'!$A$2:$E$150,5,FALSE),""))</f>
        <v/>
      </c>
      <c r="J108" s="2">
        <f>IF(OR(G108="",I108=""),"",G108-I108)</f>
        <v/>
      </c>
      <c r="K108">
        <f>IF(H108="","",H108-TODAY())</f>
        <v/>
      </c>
      <c r="L108">
        <f>IF(A108="","",IF(AND(J108="",K108=""),"Sem dados (km ou data)",IF(OR(AND(J108&lt;&gt;"",J108&lt;0),AND(K108&lt;&gt;"",K108&lt;0)),"VENCIDA",IF(OR(AND(J108&lt;&gt;"",J108&lt;=1000),AND(K108&lt;&gt;"",K108&lt;=30)),"Próxima (1.000 km ou 30 dias)",IF(OR(AND(J108&lt;&gt;"",J108&lt;=3000),AND(K108&lt;&gt;"",K108&lt;=60)),"Atenção (3.000 km ou 60 dias)","Em dia")))))</f>
        <v/>
      </c>
    </row>
    <row r="109">
      <c r="C109" s="3" t="n"/>
      <c r="D109" s="2" t="n"/>
      <c r="E109" s="2" t="n"/>
      <c r="G109" s="2">
        <f>IF(OR(D109="",E109=""),"",D109+E109)</f>
        <v/>
      </c>
      <c r="H109" s="3">
        <f>IF(OR(C109="",F109=""),"",EDATE(C109,F109))</f>
        <v/>
      </c>
      <c r="I109" s="2">
        <f>IF(A109="","",IFERROR(VLOOKUP(A109,'Veículos'!$A$2:$E$150,5,FALSE),""))</f>
        <v/>
      </c>
      <c r="J109" s="2">
        <f>IF(OR(G109="",I109=""),"",G109-I109)</f>
        <v/>
      </c>
      <c r="K109">
        <f>IF(H109="","",H109-TODAY())</f>
        <v/>
      </c>
      <c r="L109">
        <f>IF(A109="","",IF(AND(J109="",K109=""),"Sem dados (km ou data)",IF(OR(AND(J109&lt;&gt;"",J109&lt;0),AND(K109&lt;&gt;"",K109&lt;0)),"VENCIDA",IF(OR(AND(J109&lt;&gt;"",J109&lt;=1000),AND(K109&lt;&gt;"",K109&lt;=30)),"Próxima (1.000 km ou 30 dias)",IF(OR(AND(J109&lt;&gt;"",J109&lt;=3000),AND(K109&lt;&gt;"",K109&lt;=60)),"Atenção (3.000 km ou 60 dias)","Em dia")))))</f>
        <v/>
      </c>
    </row>
    <row r="110">
      <c r="C110" s="3" t="n"/>
      <c r="D110" s="2" t="n"/>
      <c r="E110" s="2" t="n"/>
      <c r="G110" s="2">
        <f>IF(OR(D110="",E110=""),"",D110+E110)</f>
        <v/>
      </c>
      <c r="H110" s="3">
        <f>IF(OR(C110="",F110=""),"",EDATE(C110,F110))</f>
        <v/>
      </c>
      <c r="I110" s="2">
        <f>IF(A110="","",IFERROR(VLOOKUP(A110,'Veículos'!$A$2:$E$150,5,FALSE),""))</f>
        <v/>
      </c>
      <c r="J110" s="2">
        <f>IF(OR(G110="",I110=""),"",G110-I110)</f>
        <v/>
      </c>
      <c r="K110">
        <f>IF(H110="","",H110-TODAY())</f>
        <v/>
      </c>
      <c r="L110">
        <f>IF(A110="","",IF(AND(J110="",K110=""),"Sem dados (km ou data)",IF(OR(AND(J110&lt;&gt;"",J110&lt;0),AND(K110&lt;&gt;"",K110&lt;0)),"VENCIDA",IF(OR(AND(J110&lt;&gt;"",J110&lt;=1000),AND(K110&lt;&gt;"",K110&lt;=30)),"Próxima (1.000 km ou 30 dias)",IF(OR(AND(J110&lt;&gt;"",J110&lt;=3000),AND(K110&lt;&gt;"",K110&lt;=60)),"Atenção (3.000 km ou 60 dias)","Em dia")))))</f>
        <v/>
      </c>
    </row>
    <row r="111">
      <c r="C111" s="3" t="n"/>
      <c r="D111" s="2" t="n"/>
      <c r="E111" s="2" t="n"/>
      <c r="G111" s="2">
        <f>IF(OR(D111="",E111=""),"",D111+E111)</f>
        <v/>
      </c>
      <c r="H111" s="3">
        <f>IF(OR(C111="",F111=""),"",EDATE(C111,F111))</f>
        <v/>
      </c>
      <c r="I111" s="2">
        <f>IF(A111="","",IFERROR(VLOOKUP(A111,'Veículos'!$A$2:$E$150,5,FALSE),""))</f>
        <v/>
      </c>
      <c r="J111" s="2">
        <f>IF(OR(G111="",I111=""),"",G111-I111)</f>
        <v/>
      </c>
      <c r="K111">
        <f>IF(H111="","",H111-TODAY())</f>
        <v/>
      </c>
      <c r="L111">
        <f>IF(A111="","",IF(AND(J111="",K111=""),"Sem dados (km ou data)",IF(OR(AND(J111&lt;&gt;"",J111&lt;0),AND(K111&lt;&gt;"",K111&lt;0)),"VENCIDA",IF(OR(AND(J111&lt;&gt;"",J111&lt;=1000),AND(K111&lt;&gt;"",K111&lt;=30)),"Próxima (1.000 km ou 30 dias)",IF(OR(AND(J111&lt;&gt;"",J111&lt;=3000),AND(K111&lt;&gt;"",K111&lt;=60)),"Atenção (3.000 km ou 60 dias)","Em dia")))))</f>
        <v/>
      </c>
    </row>
    <row r="112">
      <c r="C112" s="3" t="n"/>
      <c r="D112" s="2" t="n"/>
      <c r="E112" s="2" t="n"/>
      <c r="G112" s="2">
        <f>IF(OR(D112="",E112=""),"",D112+E112)</f>
        <v/>
      </c>
      <c r="H112" s="3">
        <f>IF(OR(C112="",F112=""),"",EDATE(C112,F112))</f>
        <v/>
      </c>
      <c r="I112" s="2">
        <f>IF(A112="","",IFERROR(VLOOKUP(A112,'Veículos'!$A$2:$E$150,5,FALSE),""))</f>
        <v/>
      </c>
      <c r="J112" s="2">
        <f>IF(OR(G112="",I112=""),"",G112-I112)</f>
        <v/>
      </c>
      <c r="K112">
        <f>IF(H112="","",H112-TODAY())</f>
        <v/>
      </c>
      <c r="L112">
        <f>IF(A112="","",IF(AND(J112="",K112=""),"Sem dados (km ou data)",IF(OR(AND(J112&lt;&gt;"",J112&lt;0),AND(K112&lt;&gt;"",K112&lt;0)),"VENCIDA",IF(OR(AND(J112&lt;&gt;"",J112&lt;=1000),AND(K112&lt;&gt;"",K112&lt;=30)),"Próxima (1.000 km ou 30 dias)",IF(OR(AND(J112&lt;&gt;"",J112&lt;=3000),AND(K112&lt;&gt;"",K112&lt;=60)),"Atenção (3.000 km ou 60 dias)","Em dia")))))</f>
        <v/>
      </c>
    </row>
    <row r="113">
      <c r="C113" s="3" t="n"/>
      <c r="D113" s="2" t="n"/>
      <c r="E113" s="2" t="n"/>
      <c r="G113" s="2">
        <f>IF(OR(D113="",E113=""),"",D113+E113)</f>
        <v/>
      </c>
      <c r="H113" s="3">
        <f>IF(OR(C113="",F113=""),"",EDATE(C113,F113))</f>
        <v/>
      </c>
      <c r="I113" s="2">
        <f>IF(A113="","",IFERROR(VLOOKUP(A113,'Veículos'!$A$2:$E$150,5,FALSE),""))</f>
        <v/>
      </c>
      <c r="J113" s="2">
        <f>IF(OR(G113="",I113=""),"",G113-I113)</f>
        <v/>
      </c>
      <c r="K113">
        <f>IF(H113="","",H113-TODAY())</f>
        <v/>
      </c>
      <c r="L113">
        <f>IF(A113="","",IF(AND(J113="",K113=""),"Sem dados (km ou data)",IF(OR(AND(J113&lt;&gt;"",J113&lt;0),AND(K113&lt;&gt;"",K113&lt;0)),"VENCIDA",IF(OR(AND(J113&lt;&gt;"",J113&lt;=1000),AND(K113&lt;&gt;"",K113&lt;=30)),"Próxima (1.000 km ou 30 dias)",IF(OR(AND(J113&lt;&gt;"",J113&lt;=3000),AND(K113&lt;&gt;"",K113&lt;=60)),"Atenção (3.000 km ou 60 dias)","Em dia")))))</f>
        <v/>
      </c>
    </row>
    <row r="114">
      <c r="C114" s="3" t="n"/>
      <c r="D114" s="2" t="n"/>
      <c r="E114" s="2" t="n"/>
      <c r="G114" s="2">
        <f>IF(OR(D114="",E114=""),"",D114+E114)</f>
        <v/>
      </c>
      <c r="H114" s="3">
        <f>IF(OR(C114="",F114=""),"",EDATE(C114,F114))</f>
        <v/>
      </c>
      <c r="I114" s="2">
        <f>IF(A114="","",IFERROR(VLOOKUP(A114,'Veículos'!$A$2:$E$150,5,FALSE),""))</f>
        <v/>
      </c>
      <c r="J114" s="2">
        <f>IF(OR(G114="",I114=""),"",G114-I114)</f>
        <v/>
      </c>
      <c r="K114">
        <f>IF(H114="","",H114-TODAY())</f>
        <v/>
      </c>
      <c r="L114">
        <f>IF(A114="","",IF(AND(J114="",K114=""),"Sem dados (km ou data)",IF(OR(AND(J114&lt;&gt;"",J114&lt;0),AND(K114&lt;&gt;"",K114&lt;0)),"VENCIDA",IF(OR(AND(J114&lt;&gt;"",J114&lt;=1000),AND(K114&lt;&gt;"",K114&lt;=30)),"Próxima (1.000 km ou 30 dias)",IF(OR(AND(J114&lt;&gt;"",J114&lt;=3000),AND(K114&lt;&gt;"",K114&lt;=60)),"Atenção (3.000 km ou 60 dias)","Em dia")))))</f>
        <v/>
      </c>
    </row>
    <row r="115">
      <c r="C115" s="3" t="n"/>
      <c r="D115" s="2" t="n"/>
      <c r="E115" s="2" t="n"/>
      <c r="G115" s="2">
        <f>IF(OR(D115="",E115=""),"",D115+E115)</f>
        <v/>
      </c>
      <c r="H115" s="3">
        <f>IF(OR(C115="",F115=""),"",EDATE(C115,F115))</f>
        <v/>
      </c>
      <c r="I115" s="2">
        <f>IF(A115="","",IFERROR(VLOOKUP(A115,'Veículos'!$A$2:$E$150,5,FALSE),""))</f>
        <v/>
      </c>
      <c r="J115" s="2">
        <f>IF(OR(G115="",I115=""),"",G115-I115)</f>
        <v/>
      </c>
      <c r="K115">
        <f>IF(H115="","",H115-TODAY())</f>
        <v/>
      </c>
      <c r="L115">
        <f>IF(A115="","",IF(AND(J115="",K115=""),"Sem dados (km ou data)",IF(OR(AND(J115&lt;&gt;"",J115&lt;0),AND(K115&lt;&gt;"",K115&lt;0)),"VENCIDA",IF(OR(AND(J115&lt;&gt;"",J115&lt;=1000),AND(K115&lt;&gt;"",K115&lt;=30)),"Próxima (1.000 km ou 30 dias)",IF(OR(AND(J115&lt;&gt;"",J115&lt;=3000),AND(K115&lt;&gt;"",K115&lt;=60)),"Atenção (3.000 km ou 60 dias)","Em dia")))))</f>
        <v/>
      </c>
    </row>
    <row r="116">
      <c r="C116" s="3" t="n"/>
      <c r="D116" s="2" t="n"/>
      <c r="E116" s="2" t="n"/>
      <c r="G116" s="2">
        <f>IF(OR(D116="",E116=""),"",D116+E116)</f>
        <v/>
      </c>
      <c r="H116" s="3">
        <f>IF(OR(C116="",F116=""),"",EDATE(C116,F116))</f>
        <v/>
      </c>
      <c r="I116" s="2">
        <f>IF(A116="","",IFERROR(VLOOKUP(A116,'Veículos'!$A$2:$E$150,5,FALSE),""))</f>
        <v/>
      </c>
      <c r="J116" s="2">
        <f>IF(OR(G116="",I116=""),"",G116-I116)</f>
        <v/>
      </c>
      <c r="K116">
        <f>IF(H116="","",H116-TODAY())</f>
        <v/>
      </c>
      <c r="L116">
        <f>IF(A116="","",IF(AND(J116="",K116=""),"Sem dados (km ou data)",IF(OR(AND(J116&lt;&gt;"",J116&lt;0),AND(K116&lt;&gt;"",K116&lt;0)),"VENCIDA",IF(OR(AND(J116&lt;&gt;"",J116&lt;=1000),AND(K116&lt;&gt;"",K116&lt;=30)),"Próxima (1.000 km ou 30 dias)",IF(OR(AND(J116&lt;&gt;"",J116&lt;=3000),AND(K116&lt;&gt;"",K116&lt;=60)),"Atenção (3.000 km ou 60 dias)","Em dia")))))</f>
        <v/>
      </c>
    </row>
    <row r="117">
      <c r="C117" s="3" t="n"/>
      <c r="D117" s="2" t="n"/>
      <c r="E117" s="2" t="n"/>
      <c r="G117" s="2">
        <f>IF(OR(D117="",E117=""),"",D117+E117)</f>
        <v/>
      </c>
      <c r="H117" s="3">
        <f>IF(OR(C117="",F117=""),"",EDATE(C117,F117))</f>
        <v/>
      </c>
      <c r="I117" s="2">
        <f>IF(A117="","",IFERROR(VLOOKUP(A117,'Veículos'!$A$2:$E$150,5,FALSE),""))</f>
        <v/>
      </c>
      <c r="J117" s="2">
        <f>IF(OR(G117="",I117=""),"",G117-I117)</f>
        <v/>
      </c>
      <c r="K117">
        <f>IF(H117="","",H117-TODAY())</f>
        <v/>
      </c>
      <c r="L117">
        <f>IF(A117="","",IF(AND(J117="",K117=""),"Sem dados (km ou data)",IF(OR(AND(J117&lt;&gt;"",J117&lt;0),AND(K117&lt;&gt;"",K117&lt;0)),"VENCIDA",IF(OR(AND(J117&lt;&gt;"",J117&lt;=1000),AND(K117&lt;&gt;"",K117&lt;=30)),"Próxima (1.000 km ou 30 dias)",IF(OR(AND(J117&lt;&gt;"",J117&lt;=3000),AND(K117&lt;&gt;"",K117&lt;=60)),"Atenção (3.000 km ou 60 dias)","Em dia")))))</f>
        <v/>
      </c>
    </row>
    <row r="118">
      <c r="C118" s="3" t="n"/>
      <c r="D118" s="2" t="n"/>
      <c r="E118" s="2" t="n"/>
      <c r="G118" s="2">
        <f>IF(OR(D118="",E118=""),"",D118+E118)</f>
        <v/>
      </c>
      <c r="H118" s="3">
        <f>IF(OR(C118="",F118=""),"",EDATE(C118,F118))</f>
        <v/>
      </c>
      <c r="I118" s="2">
        <f>IF(A118="","",IFERROR(VLOOKUP(A118,'Veículos'!$A$2:$E$150,5,FALSE),""))</f>
        <v/>
      </c>
      <c r="J118" s="2">
        <f>IF(OR(G118="",I118=""),"",G118-I118)</f>
        <v/>
      </c>
      <c r="K118">
        <f>IF(H118="","",H118-TODAY())</f>
        <v/>
      </c>
      <c r="L118">
        <f>IF(A118="","",IF(AND(J118="",K118=""),"Sem dados (km ou data)",IF(OR(AND(J118&lt;&gt;"",J118&lt;0),AND(K118&lt;&gt;"",K118&lt;0)),"VENCIDA",IF(OR(AND(J118&lt;&gt;"",J118&lt;=1000),AND(K118&lt;&gt;"",K118&lt;=30)),"Próxima (1.000 km ou 30 dias)",IF(OR(AND(J118&lt;&gt;"",J118&lt;=3000),AND(K118&lt;&gt;"",K118&lt;=60)),"Atenção (3.000 km ou 60 dias)","Em dia")))))</f>
        <v/>
      </c>
    </row>
    <row r="119">
      <c r="C119" s="3" t="n"/>
      <c r="D119" s="2" t="n"/>
      <c r="E119" s="2" t="n"/>
      <c r="G119" s="2">
        <f>IF(OR(D119="",E119=""),"",D119+E119)</f>
        <v/>
      </c>
      <c r="H119" s="3">
        <f>IF(OR(C119="",F119=""),"",EDATE(C119,F119))</f>
        <v/>
      </c>
      <c r="I119" s="2">
        <f>IF(A119="","",IFERROR(VLOOKUP(A119,'Veículos'!$A$2:$E$150,5,FALSE),""))</f>
        <v/>
      </c>
      <c r="J119" s="2">
        <f>IF(OR(G119="",I119=""),"",G119-I119)</f>
        <v/>
      </c>
      <c r="K119">
        <f>IF(H119="","",H119-TODAY())</f>
        <v/>
      </c>
      <c r="L119">
        <f>IF(A119="","",IF(AND(J119="",K119=""),"Sem dados (km ou data)",IF(OR(AND(J119&lt;&gt;"",J119&lt;0),AND(K119&lt;&gt;"",K119&lt;0)),"VENCIDA",IF(OR(AND(J119&lt;&gt;"",J119&lt;=1000),AND(K119&lt;&gt;"",K119&lt;=30)),"Próxima (1.000 km ou 30 dias)",IF(OR(AND(J119&lt;&gt;"",J119&lt;=3000),AND(K119&lt;&gt;"",K119&lt;=60)),"Atenção (3.000 km ou 60 dias)","Em dia")))))</f>
        <v/>
      </c>
    </row>
    <row r="120">
      <c r="C120" s="3" t="n"/>
      <c r="D120" s="2" t="n"/>
      <c r="E120" s="2" t="n"/>
      <c r="G120" s="2">
        <f>IF(OR(D120="",E120=""),"",D120+E120)</f>
        <v/>
      </c>
      <c r="H120" s="3">
        <f>IF(OR(C120="",F120=""),"",EDATE(C120,F120))</f>
        <v/>
      </c>
      <c r="I120" s="2">
        <f>IF(A120="","",IFERROR(VLOOKUP(A120,'Veículos'!$A$2:$E$150,5,FALSE),""))</f>
        <v/>
      </c>
      <c r="J120" s="2">
        <f>IF(OR(G120="",I120=""),"",G120-I120)</f>
        <v/>
      </c>
      <c r="K120">
        <f>IF(H120="","",H120-TODAY())</f>
        <v/>
      </c>
      <c r="L120">
        <f>IF(A120="","",IF(AND(J120="",K120=""),"Sem dados (km ou data)",IF(OR(AND(J120&lt;&gt;"",J120&lt;0),AND(K120&lt;&gt;"",K120&lt;0)),"VENCIDA",IF(OR(AND(J120&lt;&gt;"",J120&lt;=1000),AND(K120&lt;&gt;"",K120&lt;=30)),"Próxima (1.000 km ou 30 dias)",IF(OR(AND(J120&lt;&gt;"",J120&lt;=3000),AND(K120&lt;&gt;"",K120&lt;=60)),"Atenção (3.000 km ou 60 dias)","Em dia")))))</f>
        <v/>
      </c>
    </row>
    <row r="121">
      <c r="C121" s="3" t="n"/>
      <c r="D121" s="2" t="n"/>
      <c r="E121" s="2" t="n"/>
      <c r="G121" s="2">
        <f>IF(OR(D121="",E121=""),"",D121+E121)</f>
        <v/>
      </c>
      <c r="H121" s="3">
        <f>IF(OR(C121="",F121=""),"",EDATE(C121,F121))</f>
        <v/>
      </c>
      <c r="I121" s="2">
        <f>IF(A121="","",IFERROR(VLOOKUP(A121,'Veículos'!$A$2:$E$150,5,FALSE),""))</f>
        <v/>
      </c>
      <c r="J121" s="2">
        <f>IF(OR(G121="",I121=""),"",G121-I121)</f>
        <v/>
      </c>
      <c r="K121">
        <f>IF(H121="","",H121-TODAY())</f>
        <v/>
      </c>
      <c r="L121">
        <f>IF(A121="","",IF(AND(J121="",K121=""),"Sem dados (km ou data)",IF(OR(AND(J121&lt;&gt;"",J121&lt;0),AND(K121&lt;&gt;"",K121&lt;0)),"VENCIDA",IF(OR(AND(J121&lt;&gt;"",J121&lt;=1000),AND(K121&lt;&gt;"",K121&lt;=30)),"Próxima (1.000 km ou 30 dias)",IF(OR(AND(J121&lt;&gt;"",J121&lt;=3000),AND(K121&lt;&gt;"",K121&lt;=60)),"Atenção (3.000 km ou 60 dias)","Em dia")))))</f>
        <v/>
      </c>
    </row>
    <row r="122">
      <c r="C122" s="3" t="n"/>
      <c r="D122" s="2" t="n"/>
      <c r="E122" s="2" t="n"/>
      <c r="G122" s="2">
        <f>IF(OR(D122="",E122=""),"",D122+E122)</f>
        <v/>
      </c>
      <c r="H122" s="3">
        <f>IF(OR(C122="",F122=""),"",EDATE(C122,F122))</f>
        <v/>
      </c>
      <c r="I122" s="2">
        <f>IF(A122="","",IFERROR(VLOOKUP(A122,'Veículos'!$A$2:$E$150,5,FALSE),""))</f>
        <v/>
      </c>
      <c r="J122" s="2">
        <f>IF(OR(G122="",I122=""),"",G122-I122)</f>
        <v/>
      </c>
      <c r="K122">
        <f>IF(H122="","",H122-TODAY())</f>
        <v/>
      </c>
      <c r="L122">
        <f>IF(A122="","",IF(AND(J122="",K122=""),"Sem dados (km ou data)",IF(OR(AND(J122&lt;&gt;"",J122&lt;0),AND(K122&lt;&gt;"",K122&lt;0)),"VENCIDA",IF(OR(AND(J122&lt;&gt;"",J122&lt;=1000),AND(K122&lt;&gt;"",K122&lt;=30)),"Próxima (1.000 km ou 30 dias)",IF(OR(AND(J122&lt;&gt;"",J122&lt;=3000),AND(K122&lt;&gt;"",K122&lt;=60)),"Atenção (3.000 km ou 60 dias)","Em dia")))))</f>
        <v/>
      </c>
    </row>
    <row r="123">
      <c r="C123" s="3" t="n"/>
      <c r="D123" s="2" t="n"/>
      <c r="E123" s="2" t="n"/>
      <c r="G123" s="2">
        <f>IF(OR(D123="",E123=""),"",D123+E123)</f>
        <v/>
      </c>
      <c r="H123" s="3">
        <f>IF(OR(C123="",F123=""),"",EDATE(C123,F123))</f>
        <v/>
      </c>
      <c r="I123" s="2">
        <f>IF(A123="","",IFERROR(VLOOKUP(A123,'Veículos'!$A$2:$E$150,5,FALSE),""))</f>
        <v/>
      </c>
      <c r="J123" s="2">
        <f>IF(OR(G123="",I123=""),"",G123-I123)</f>
        <v/>
      </c>
      <c r="K123">
        <f>IF(H123="","",H123-TODAY())</f>
        <v/>
      </c>
      <c r="L123">
        <f>IF(A123="","",IF(AND(J123="",K123=""),"Sem dados (km ou data)",IF(OR(AND(J123&lt;&gt;"",J123&lt;0),AND(K123&lt;&gt;"",K123&lt;0)),"VENCIDA",IF(OR(AND(J123&lt;&gt;"",J123&lt;=1000),AND(K123&lt;&gt;"",K123&lt;=30)),"Próxima (1.000 km ou 30 dias)",IF(OR(AND(J123&lt;&gt;"",J123&lt;=3000),AND(K123&lt;&gt;"",K123&lt;=60)),"Atenção (3.000 km ou 60 dias)","Em dia")))))</f>
        <v/>
      </c>
    </row>
    <row r="124">
      <c r="C124" s="3" t="n"/>
      <c r="D124" s="2" t="n"/>
      <c r="E124" s="2" t="n"/>
      <c r="G124" s="2">
        <f>IF(OR(D124="",E124=""),"",D124+E124)</f>
        <v/>
      </c>
      <c r="H124" s="3">
        <f>IF(OR(C124="",F124=""),"",EDATE(C124,F124))</f>
        <v/>
      </c>
      <c r="I124" s="2">
        <f>IF(A124="","",IFERROR(VLOOKUP(A124,'Veículos'!$A$2:$E$150,5,FALSE),""))</f>
        <v/>
      </c>
      <c r="J124" s="2">
        <f>IF(OR(G124="",I124=""),"",G124-I124)</f>
        <v/>
      </c>
      <c r="K124">
        <f>IF(H124="","",H124-TODAY())</f>
        <v/>
      </c>
      <c r="L124">
        <f>IF(A124="","",IF(AND(J124="",K124=""),"Sem dados (km ou data)",IF(OR(AND(J124&lt;&gt;"",J124&lt;0),AND(K124&lt;&gt;"",K124&lt;0)),"VENCIDA",IF(OR(AND(J124&lt;&gt;"",J124&lt;=1000),AND(K124&lt;&gt;"",K124&lt;=30)),"Próxima (1.000 km ou 30 dias)",IF(OR(AND(J124&lt;&gt;"",J124&lt;=3000),AND(K124&lt;&gt;"",K124&lt;=60)),"Atenção (3.000 km ou 60 dias)","Em dia")))))</f>
        <v/>
      </c>
    </row>
    <row r="125">
      <c r="C125" s="3" t="n"/>
      <c r="D125" s="2" t="n"/>
      <c r="E125" s="2" t="n"/>
      <c r="G125" s="2">
        <f>IF(OR(D125="",E125=""),"",D125+E125)</f>
        <v/>
      </c>
      <c r="H125" s="3">
        <f>IF(OR(C125="",F125=""),"",EDATE(C125,F125))</f>
        <v/>
      </c>
      <c r="I125" s="2">
        <f>IF(A125="","",IFERROR(VLOOKUP(A125,'Veículos'!$A$2:$E$150,5,FALSE),""))</f>
        <v/>
      </c>
      <c r="J125" s="2">
        <f>IF(OR(G125="",I125=""),"",G125-I125)</f>
        <v/>
      </c>
      <c r="K125">
        <f>IF(H125="","",H125-TODAY())</f>
        <v/>
      </c>
      <c r="L125">
        <f>IF(A125="","",IF(AND(J125="",K125=""),"Sem dados (km ou data)",IF(OR(AND(J125&lt;&gt;"",J125&lt;0),AND(K125&lt;&gt;"",K125&lt;0)),"VENCIDA",IF(OR(AND(J125&lt;&gt;"",J125&lt;=1000),AND(K125&lt;&gt;"",K125&lt;=30)),"Próxima (1.000 km ou 30 dias)",IF(OR(AND(J125&lt;&gt;"",J125&lt;=3000),AND(K125&lt;&gt;"",K125&lt;=60)),"Atenção (3.000 km ou 60 dias)","Em dia")))))</f>
        <v/>
      </c>
    </row>
    <row r="126">
      <c r="C126" s="3" t="n"/>
      <c r="D126" s="2" t="n"/>
      <c r="E126" s="2" t="n"/>
      <c r="G126" s="2">
        <f>IF(OR(D126="",E126=""),"",D126+E126)</f>
        <v/>
      </c>
      <c r="H126" s="3">
        <f>IF(OR(C126="",F126=""),"",EDATE(C126,F126))</f>
        <v/>
      </c>
      <c r="I126" s="2">
        <f>IF(A126="","",IFERROR(VLOOKUP(A126,'Veículos'!$A$2:$E$150,5,FALSE),""))</f>
        <v/>
      </c>
      <c r="J126" s="2">
        <f>IF(OR(G126="",I126=""),"",G126-I126)</f>
        <v/>
      </c>
      <c r="K126">
        <f>IF(H126="","",H126-TODAY())</f>
        <v/>
      </c>
      <c r="L126">
        <f>IF(A126="","",IF(AND(J126="",K126=""),"Sem dados (km ou data)",IF(OR(AND(J126&lt;&gt;"",J126&lt;0),AND(K126&lt;&gt;"",K126&lt;0)),"VENCIDA",IF(OR(AND(J126&lt;&gt;"",J126&lt;=1000),AND(K126&lt;&gt;"",K126&lt;=30)),"Próxima (1.000 km ou 30 dias)",IF(OR(AND(J126&lt;&gt;"",J126&lt;=3000),AND(K126&lt;&gt;"",K126&lt;=60)),"Atenção (3.000 km ou 60 dias)","Em dia")))))</f>
        <v/>
      </c>
    </row>
    <row r="127">
      <c r="C127" s="3" t="n"/>
      <c r="D127" s="2" t="n"/>
      <c r="E127" s="2" t="n"/>
      <c r="G127" s="2">
        <f>IF(OR(D127="",E127=""),"",D127+E127)</f>
        <v/>
      </c>
      <c r="H127" s="3">
        <f>IF(OR(C127="",F127=""),"",EDATE(C127,F127))</f>
        <v/>
      </c>
      <c r="I127" s="2">
        <f>IF(A127="","",IFERROR(VLOOKUP(A127,'Veículos'!$A$2:$E$150,5,FALSE),""))</f>
        <v/>
      </c>
      <c r="J127" s="2">
        <f>IF(OR(G127="",I127=""),"",G127-I127)</f>
        <v/>
      </c>
      <c r="K127">
        <f>IF(H127="","",H127-TODAY())</f>
        <v/>
      </c>
      <c r="L127">
        <f>IF(A127="","",IF(AND(J127="",K127=""),"Sem dados (km ou data)",IF(OR(AND(J127&lt;&gt;"",J127&lt;0),AND(K127&lt;&gt;"",K127&lt;0)),"VENCIDA",IF(OR(AND(J127&lt;&gt;"",J127&lt;=1000),AND(K127&lt;&gt;"",K127&lt;=30)),"Próxima (1.000 km ou 30 dias)",IF(OR(AND(J127&lt;&gt;"",J127&lt;=3000),AND(K127&lt;&gt;"",K127&lt;=60)),"Atenção (3.000 km ou 60 dias)","Em dia")))))</f>
        <v/>
      </c>
    </row>
    <row r="128">
      <c r="C128" s="3" t="n"/>
      <c r="D128" s="2" t="n"/>
      <c r="E128" s="2" t="n"/>
      <c r="G128" s="2">
        <f>IF(OR(D128="",E128=""),"",D128+E128)</f>
        <v/>
      </c>
      <c r="H128" s="3">
        <f>IF(OR(C128="",F128=""),"",EDATE(C128,F128))</f>
        <v/>
      </c>
      <c r="I128" s="2">
        <f>IF(A128="","",IFERROR(VLOOKUP(A128,'Veículos'!$A$2:$E$150,5,FALSE),""))</f>
        <v/>
      </c>
      <c r="J128" s="2">
        <f>IF(OR(G128="",I128=""),"",G128-I128)</f>
        <v/>
      </c>
      <c r="K128">
        <f>IF(H128="","",H128-TODAY())</f>
        <v/>
      </c>
      <c r="L128">
        <f>IF(A128="","",IF(AND(J128="",K128=""),"Sem dados (km ou data)",IF(OR(AND(J128&lt;&gt;"",J128&lt;0),AND(K128&lt;&gt;"",K128&lt;0)),"VENCIDA",IF(OR(AND(J128&lt;&gt;"",J128&lt;=1000),AND(K128&lt;&gt;"",K128&lt;=30)),"Próxima (1.000 km ou 30 dias)",IF(OR(AND(J128&lt;&gt;"",J128&lt;=3000),AND(K128&lt;&gt;"",K128&lt;=60)),"Atenção (3.000 km ou 60 dias)","Em dia")))))</f>
        <v/>
      </c>
    </row>
    <row r="129">
      <c r="C129" s="3" t="n"/>
      <c r="D129" s="2" t="n"/>
      <c r="E129" s="2" t="n"/>
      <c r="G129" s="2">
        <f>IF(OR(D129="",E129=""),"",D129+E129)</f>
        <v/>
      </c>
      <c r="H129" s="3">
        <f>IF(OR(C129="",F129=""),"",EDATE(C129,F129))</f>
        <v/>
      </c>
      <c r="I129" s="2">
        <f>IF(A129="","",IFERROR(VLOOKUP(A129,'Veículos'!$A$2:$E$150,5,FALSE),""))</f>
        <v/>
      </c>
      <c r="J129" s="2">
        <f>IF(OR(G129="",I129=""),"",G129-I129)</f>
        <v/>
      </c>
      <c r="K129">
        <f>IF(H129="","",H129-TODAY())</f>
        <v/>
      </c>
      <c r="L129">
        <f>IF(A129="","",IF(AND(J129="",K129=""),"Sem dados (km ou data)",IF(OR(AND(J129&lt;&gt;"",J129&lt;0),AND(K129&lt;&gt;"",K129&lt;0)),"VENCIDA",IF(OR(AND(J129&lt;&gt;"",J129&lt;=1000),AND(K129&lt;&gt;"",K129&lt;=30)),"Próxima (1.000 km ou 30 dias)",IF(OR(AND(J129&lt;&gt;"",J129&lt;=3000),AND(K129&lt;&gt;"",K129&lt;=60)),"Atenção (3.000 km ou 60 dias)","Em dia")))))</f>
        <v/>
      </c>
    </row>
    <row r="130">
      <c r="C130" s="3" t="n"/>
      <c r="D130" s="2" t="n"/>
      <c r="E130" s="2" t="n"/>
      <c r="G130" s="2">
        <f>IF(OR(D130="",E130=""),"",D130+E130)</f>
        <v/>
      </c>
      <c r="H130" s="3">
        <f>IF(OR(C130="",F130=""),"",EDATE(C130,F130))</f>
        <v/>
      </c>
      <c r="I130" s="2">
        <f>IF(A130="","",IFERROR(VLOOKUP(A130,'Veículos'!$A$2:$E$150,5,FALSE),""))</f>
        <v/>
      </c>
      <c r="J130" s="2">
        <f>IF(OR(G130="",I130=""),"",G130-I130)</f>
        <v/>
      </c>
      <c r="K130">
        <f>IF(H130="","",H130-TODAY())</f>
        <v/>
      </c>
      <c r="L130">
        <f>IF(A130="","",IF(AND(J130="",K130=""),"Sem dados (km ou data)",IF(OR(AND(J130&lt;&gt;"",J130&lt;0),AND(K130&lt;&gt;"",K130&lt;0)),"VENCIDA",IF(OR(AND(J130&lt;&gt;"",J130&lt;=1000),AND(K130&lt;&gt;"",K130&lt;=30)),"Próxima (1.000 km ou 30 dias)",IF(OR(AND(J130&lt;&gt;"",J130&lt;=3000),AND(K130&lt;&gt;"",K130&lt;=60)),"Atenção (3.000 km ou 60 dias)","Em dia")))))</f>
        <v/>
      </c>
    </row>
    <row r="131">
      <c r="C131" s="3" t="n"/>
      <c r="D131" s="2" t="n"/>
      <c r="E131" s="2" t="n"/>
      <c r="G131" s="2">
        <f>IF(OR(D131="",E131=""),"",D131+E131)</f>
        <v/>
      </c>
      <c r="H131" s="3">
        <f>IF(OR(C131="",F131=""),"",EDATE(C131,F131))</f>
        <v/>
      </c>
      <c r="I131" s="2">
        <f>IF(A131="","",IFERROR(VLOOKUP(A131,'Veículos'!$A$2:$E$150,5,FALSE),""))</f>
        <v/>
      </c>
      <c r="J131" s="2">
        <f>IF(OR(G131="",I131=""),"",G131-I131)</f>
        <v/>
      </c>
      <c r="K131">
        <f>IF(H131="","",H131-TODAY())</f>
        <v/>
      </c>
      <c r="L131">
        <f>IF(A131="","",IF(AND(J131="",K131=""),"Sem dados (km ou data)",IF(OR(AND(J131&lt;&gt;"",J131&lt;0),AND(K131&lt;&gt;"",K131&lt;0)),"VENCIDA",IF(OR(AND(J131&lt;&gt;"",J131&lt;=1000),AND(K131&lt;&gt;"",K131&lt;=30)),"Próxima (1.000 km ou 30 dias)",IF(OR(AND(J131&lt;&gt;"",J131&lt;=3000),AND(K131&lt;&gt;"",K131&lt;=60)),"Atenção (3.000 km ou 60 dias)","Em dia")))))</f>
        <v/>
      </c>
    </row>
    <row r="132">
      <c r="C132" s="3" t="n"/>
      <c r="D132" s="2" t="n"/>
      <c r="E132" s="2" t="n"/>
      <c r="G132" s="2">
        <f>IF(OR(D132="",E132=""),"",D132+E132)</f>
        <v/>
      </c>
      <c r="H132" s="3">
        <f>IF(OR(C132="",F132=""),"",EDATE(C132,F132))</f>
        <v/>
      </c>
      <c r="I132" s="2">
        <f>IF(A132="","",IFERROR(VLOOKUP(A132,'Veículos'!$A$2:$E$150,5,FALSE),""))</f>
        <v/>
      </c>
      <c r="J132" s="2">
        <f>IF(OR(G132="",I132=""),"",G132-I132)</f>
        <v/>
      </c>
      <c r="K132">
        <f>IF(H132="","",H132-TODAY())</f>
        <v/>
      </c>
      <c r="L132">
        <f>IF(A132="","",IF(AND(J132="",K132=""),"Sem dados (km ou data)",IF(OR(AND(J132&lt;&gt;"",J132&lt;0),AND(K132&lt;&gt;"",K132&lt;0)),"VENCIDA",IF(OR(AND(J132&lt;&gt;"",J132&lt;=1000),AND(K132&lt;&gt;"",K132&lt;=30)),"Próxima (1.000 km ou 30 dias)",IF(OR(AND(J132&lt;&gt;"",J132&lt;=3000),AND(K132&lt;&gt;"",K132&lt;=60)),"Atenção (3.000 km ou 60 dias)","Em dia")))))</f>
        <v/>
      </c>
    </row>
    <row r="133">
      <c r="C133" s="3" t="n"/>
      <c r="D133" s="2" t="n"/>
      <c r="E133" s="2" t="n"/>
      <c r="G133" s="2">
        <f>IF(OR(D133="",E133=""),"",D133+E133)</f>
        <v/>
      </c>
      <c r="H133" s="3">
        <f>IF(OR(C133="",F133=""),"",EDATE(C133,F133))</f>
        <v/>
      </c>
      <c r="I133" s="2">
        <f>IF(A133="","",IFERROR(VLOOKUP(A133,'Veículos'!$A$2:$E$150,5,FALSE),""))</f>
        <v/>
      </c>
      <c r="J133" s="2">
        <f>IF(OR(G133="",I133=""),"",G133-I133)</f>
        <v/>
      </c>
      <c r="K133">
        <f>IF(H133="","",H133-TODAY())</f>
        <v/>
      </c>
      <c r="L133">
        <f>IF(A133="","",IF(AND(J133="",K133=""),"Sem dados (km ou data)",IF(OR(AND(J133&lt;&gt;"",J133&lt;0),AND(K133&lt;&gt;"",K133&lt;0)),"VENCIDA",IF(OR(AND(J133&lt;&gt;"",J133&lt;=1000),AND(K133&lt;&gt;"",K133&lt;=30)),"Próxima (1.000 km ou 30 dias)",IF(OR(AND(J133&lt;&gt;"",J133&lt;=3000),AND(K133&lt;&gt;"",K133&lt;=60)),"Atenção (3.000 km ou 60 dias)","Em dia")))))</f>
        <v/>
      </c>
    </row>
    <row r="134">
      <c r="C134" s="3" t="n"/>
      <c r="D134" s="2" t="n"/>
      <c r="E134" s="2" t="n"/>
      <c r="G134" s="2">
        <f>IF(OR(D134="",E134=""),"",D134+E134)</f>
        <v/>
      </c>
      <c r="H134" s="3">
        <f>IF(OR(C134="",F134=""),"",EDATE(C134,F134))</f>
        <v/>
      </c>
      <c r="I134" s="2">
        <f>IF(A134="","",IFERROR(VLOOKUP(A134,'Veículos'!$A$2:$E$150,5,FALSE),""))</f>
        <v/>
      </c>
      <c r="J134" s="2">
        <f>IF(OR(G134="",I134=""),"",G134-I134)</f>
        <v/>
      </c>
      <c r="K134">
        <f>IF(H134="","",H134-TODAY())</f>
        <v/>
      </c>
      <c r="L134">
        <f>IF(A134="","",IF(AND(J134="",K134=""),"Sem dados (km ou data)",IF(OR(AND(J134&lt;&gt;"",J134&lt;0),AND(K134&lt;&gt;"",K134&lt;0)),"VENCIDA",IF(OR(AND(J134&lt;&gt;"",J134&lt;=1000),AND(K134&lt;&gt;"",K134&lt;=30)),"Próxima (1.000 km ou 30 dias)",IF(OR(AND(J134&lt;&gt;"",J134&lt;=3000),AND(K134&lt;&gt;"",K134&lt;=60)),"Atenção (3.000 km ou 60 dias)","Em dia")))))</f>
        <v/>
      </c>
    </row>
    <row r="135">
      <c r="C135" s="3" t="n"/>
      <c r="D135" s="2" t="n"/>
      <c r="E135" s="2" t="n"/>
      <c r="G135" s="2">
        <f>IF(OR(D135="",E135=""),"",D135+E135)</f>
        <v/>
      </c>
      <c r="H135" s="3">
        <f>IF(OR(C135="",F135=""),"",EDATE(C135,F135))</f>
        <v/>
      </c>
      <c r="I135" s="2">
        <f>IF(A135="","",IFERROR(VLOOKUP(A135,'Veículos'!$A$2:$E$150,5,FALSE),""))</f>
        <v/>
      </c>
      <c r="J135" s="2">
        <f>IF(OR(G135="",I135=""),"",G135-I135)</f>
        <v/>
      </c>
      <c r="K135">
        <f>IF(H135="","",H135-TODAY())</f>
        <v/>
      </c>
      <c r="L135">
        <f>IF(A135="","",IF(AND(J135="",K135=""),"Sem dados (km ou data)",IF(OR(AND(J135&lt;&gt;"",J135&lt;0),AND(K135&lt;&gt;"",K135&lt;0)),"VENCIDA",IF(OR(AND(J135&lt;&gt;"",J135&lt;=1000),AND(K135&lt;&gt;"",K135&lt;=30)),"Próxima (1.000 km ou 30 dias)",IF(OR(AND(J135&lt;&gt;"",J135&lt;=3000),AND(K135&lt;&gt;"",K135&lt;=60)),"Atenção (3.000 km ou 60 dias)","Em dia")))))</f>
        <v/>
      </c>
    </row>
    <row r="136">
      <c r="C136" s="3" t="n"/>
      <c r="D136" s="2" t="n"/>
      <c r="E136" s="2" t="n"/>
      <c r="G136" s="2">
        <f>IF(OR(D136="",E136=""),"",D136+E136)</f>
        <v/>
      </c>
      <c r="H136" s="3">
        <f>IF(OR(C136="",F136=""),"",EDATE(C136,F136))</f>
        <v/>
      </c>
      <c r="I136" s="2">
        <f>IF(A136="","",IFERROR(VLOOKUP(A136,'Veículos'!$A$2:$E$150,5,FALSE),""))</f>
        <v/>
      </c>
      <c r="J136" s="2">
        <f>IF(OR(G136="",I136=""),"",G136-I136)</f>
        <v/>
      </c>
      <c r="K136">
        <f>IF(H136="","",H136-TODAY())</f>
        <v/>
      </c>
      <c r="L136">
        <f>IF(A136="","",IF(AND(J136="",K136=""),"Sem dados (km ou data)",IF(OR(AND(J136&lt;&gt;"",J136&lt;0),AND(K136&lt;&gt;"",K136&lt;0)),"VENCIDA",IF(OR(AND(J136&lt;&gt;"",J136&lt;=1000),AND(K136&lt;&gt;"",K136&lt;=30)),"Próxima (1.000 km ou 30 dias)",IF(OR(AND(J136&lt;&gt;"",J136&lt;=3000),AND(K136&lt;&gt;"",K136&lt;=60)),"Atenção (3.000 km ou 60 dias)","Em dia")))))</f>
        <v/>
      </c>
    </row>
    <row r="137">
      <c r="C137" s="3" t="n"/>
      <c r="D137" s="2" t="n"/>
      <c r="E137" s="2" t="n"/>
      <c r="G137" s="2">
        <f>IF(OR(D137="",E137=""),"",D137+E137)</f>
        <v/>
      </c>
      <c r="H137" s="3">
        <f>IF(OR(C137="",F137=""),"",EDATE(C137,F137))</f>
        <v/>
      </c>
      <c r="I137" s="2">
        <f>IF(A137="","",IFERROR(VLOOKUP(A137,'Veículos'!$A$2:$E$150,5,FALSE),""))</f>
        <v/>
      </c>
      <c r="J137" s="2">
        <f>IF(OR(G137="",I137=""),"",G137-I137)</f>
        <v/>
      </c>
      <c r="K137">
        <f>IF(H137="","",H137-TODAY())</f>
        <v/>
      </c>
      <c r="L137">
        <f>IF(A137="","",IF(AND(J137="",K137=""),"Sem dados (km ou data)",IF(OR(AND(J137&lt;&gt;"",J137&lt;0),AND(K137&lt;&gt;"",K137&lt;0)),"VENCIDA",IF(OR(AND(J137&lt;&gt;"",J137&lt;=1000),AND(K137&lt;&gt;"",K137&lt;=30)),"Próxima (1.000 km ou 30 dias)",IF(OR(AND(J137&lt;&gt;"",J137&lt;=3000),AND(K137&lt;&gt;"",K137&lt;=60)),"Atenção (3.000 km ou 60 dias)","Em dia")))))</f>
        <v/>
      </c>
    </row>
    <row r="138">
      <c r="C138" s="3" t="n"/>
      <c r="D138" s="2" t="n"/>
      <c r="E138" s="2" t="n"/>
      <c r="G138" s="2">
        <f>IF(OR(D138="",E138=""),"",D138+E138)</f>
        <v/>
      </c>
      <c r="H138" s="3">
        <f>IF(OR(C138="",F138=""),"",EDATE(C138,F138))</f>
        <v/>
      </c>
      <c r="I138" s="2">
        <f>IF(A138="","",IFERROR(VLOOKUP(A138,'Veículos'!$A$2:$E$150,5,FALSE),""))</f>
        <v/>
      </c>
      <c r="J138" s="2">
        <f>IF(OR(G138="",I138=""),"",G138-I138)</f>
        <v/>
      </c>
      <c r="K138">
        <f>IF(H138="","",H138-TODAY())</f>
        <v/>
      </c>
      <c r="L138">
        <f>IF(A138="","",IF(AND(J138="",K138=""),"Sem dados (km ou data)",IF(OR(AND(J138&lt;&gt;"",J138&lt;0),AND(K138&lt;&gt;"",K138&lt;0)),"VENCIDA",IF(OR(AND(J138&lt;&gt;"",J138&lt;=1000),AND(K138&lt;&gt;"",K138&lt;=30)),"Próxima (1.000 km ou 30 dias)",IF(OR(AND(J138&lt;&gt;"",J138&lt;=3000),AND(K138&lt;&gt;"",K138&lt;=60)),"Atenção (3.000 km ou 60 dias)","Em dia")))))</f>
        <v/>
      </c>
    </row>
    <row r="139">
      <c r="C139" s="3" t="n"/>
      <c r="D139" s="2" t="n"/>
      <c r="E139" s="2" t="n"/>
      <c r="G139" s="2">
        <f>IF(OR(D139="",E139=""),"",D139+E139)</f>
        <v/>
      </c>
      <c r="H139" s="3">
        <f>IF(OR(C139="",F139=""),"",EDATE(C139,F139))</f>
        <v/>
      </c>
      <c r="I139" s="2">
        <f>IF(A139="","",IFERROR(VLOOKUP(A139,'Veículos'!$A$2:$E$150,5,FALSE),""))</f>
        <v/>
      </c>
      <c r="J139" s="2">
        <f>IF(OR(G139="",I139=""),"",G139-I139)</f>
        <v/>
      </c>
      <c r="K139">
        <f>IF(H139="","",H139-TODAY())</f>
        <v/>
      </c>
      <c r="L139">
        <f>IF(A139="","",IF(AND(J139="",K139=""),"Sem dados (km ou data)",IF(OR(AND(J139&lt;&gt;"",J139&lt;0),AND(K139&lt;&gt;"",K139&lt;0)),"VENCIDA",IF(OR(AND(J139&lt;&gt;"",J139&lt;=1000),AND(K139&lt;&gt;"",K139&lt;=30)),"Próxima (1.000 km ou 30 dias)",IF(OR(AND(J139&lt;&gt;"",J139&lt;=3000),AND(K139&lt;&gt;"",K139&lt;=60)),"Atenção (3.000 km ou 60 dias)","Em dia")))))</f>
        <v/>
      </c>
    </row>
    <row r="140">
      <c r="C140" s="3" t="n"/>
      <c r="D140" s="2" t="n"/>
      <c r="E140" s="2" t="n"/>
      <c r="G140" s="2">
        <f>IF(OR(D140="",E140=""),"",D140+E140)</f>
        <v/>
      </c>
      <c r="H140" s="3">
        <f>IF(OR(C140="",F140=""),"",EDATE(C140,F140))</f>
        <v/>
      </c>
      <c r="I140" s="2">
        <f>IF(A140="","",IFERROR(VLOOKUP(A140,'Veículos'!$A$2:$E$150,5,FALSE),""))</f>
        <v/>
      </c>
      <c r="J140" s="2">
        <f>IF(OR(G140="",I140=""),"",G140-I140)</f>
        <v/>
      </c>
      <c r="K140">
        <f>IF(H140="","",H140-TODAY())</f>
        <v/>
      </c>
      <c r="L140">
        <f>IF(A140="","",IF(AND(J140="",K140=""),"Sem dados (km ou data)",IF(OR(AND(J140&lt;&gt;"",J140&lt;0),AND(K140&lt;&gt;"",K140&lt;0)),"VENCIDA",IF(OR(AND(J140&lt;&gt;"",J140&lt;=1000),AND(K140&lt;&gt;"",K140&lt;=30)),"Próxima (1.000 km ou 30 dias)",IF(OR(AND(J140&lt;&gt;"",J140&lt;=3000),AND(K140&lt;&gt;"",K140&lt;=60)),"Atenção (3.000 km ou 60 dias)","Em dia")))))</f>
        <v/>
      </c>
    </row>
    <row r="141">
      <c r="C141" s="3" t="n"/>
      <c r="D141" s="2" t="n"/>
      <c r="E141" s="2" t="n"/>
      <c r="G141" s="2">
        <f>IF(OR(D141="",E141=""),"",D141+E141)</f>
        <v/>
      </c>
      <c r="H141" s="3">
        <f>IF(OR(C141="",F141=""),"",EDATE(C141,F141))</f>
        <v/>
      </c>
      <c r="I141" s="2">
        <f>IF(A141="","",IFERROR(VLOOKUP(A141,'Veículos'!$A$2:$E$150,5,FALSE),""))</f>
        <v/>
      </c>
      <c r="J141" s="2">
        <f>IF(OR(G141="",I141=""),"",G141-I141)</f>
        <v/>
      </c>
      <c r="K141">
        <f>IF(H141="","",H141-TODAY())</f>
        <v/>
      </c>
      <c r="L141">
        <f>IF(A141="","",IF(AND(J141="",K141=""),"Sem dados (km ou data)",IF(OR(AND(J141&lt;&gt;"",J141&lt;0),AND(K141&lt;&gt;"",K141&lt;0)),"VENCIDA",IF(OR(AND(J141&lt;&gt;"",J141&lt;=1000),AND(K141&lt;&gt;"",K141&lt;=30)),"Próxima (1.000 km ou 30 dias)",IF(OR(AND(J141&lt;&gt;"",J141&lt;=3000),AND(K141&lt;&gt;"",K141&lt;=60)),"Atenção (3.000 km ou 60 dias)","Em dia")))))</f>
        <v/>
      </c>
    </row>
    <row r="142">
      <c r="C142" s="3" t="n"/>
      <c r="D142" s="2" t="n"/>
      <c r="E142" s="2" t="n"/>
      <c r="G142" s="2">
        <f>IF(OR(D142="",E142=""),"",D142+E142)</f>
        <v/>
      </c>
      <c r="H142" s="3">
        <f>IF(OR(C142="",F142=""),"",EDATE(C142,F142))</f>
        <v/>
      </c>
      <c r="I142" s="2">
        <f>IF(A142="","",IFERROR(VLOOKUP(A142,'Veículos'!$A$2:$E$150,5,FALSE),""))</f>
        <v/>
      </c>
      <c r="J142" s="2">
        <f>IF(OR(G142="",I142=""),"",G142-I142)</f>
        <v/>
      </c>
      <c r="K142">
        <f>IF(H142="","",H142-TODAY())</f>
        <v/>
      </c>
      <c r="L142">
        <f>IF(A142="","",IF(AND(J142="",K142=""),"Sem dados (km ou data)",IF(OR(AND(J142&lt;&gt;"",J142&lt;0),AND(K142&lt;&gt;"",K142&lt;0)),"VENCIDA",IF(OR(AND(J142&lt;&gt;"",J142&lt;=1000),AND(K142&lt;&gt;"",K142&lt;=30)),"Próxima (1.000 km ou 30 dias)",IF(OR(AND(J142&lt;&gt;"",J142&lt;=3000),AND(K142&lt;&gt;"",K142&lt;=60)),"Atenção (3.000 km ou 60 dias)","Em dia")))))</f>
        <v/>
      </c>
    </row>
    <row r="143">
      <c r="C143" s="3" t="n"/>
      <c r="D143" s="2" t="n"/>
      <c r="E143" s="2" t="n"/>
      <c r="G143" s="2">
        <f>IF(OR(D143="",E143=""),"",D143+E143)</f>
        <v/>
      </c>
      <c r="H143" s="3">
        <f>IF(OR(C143="",F143=""),"",EDATE(C143,F143))</f>
        <v/>
      </c>
      <c r="I143" s="2">
        <f>IF(A143="","",IFERROR(VLOOKUP(A143,'Veículos'!$A$2:$E$150,5,FALSE),""))</f>
        <v/>
      </c>
      <c r="J143" s="2">
        <f>IF(OR(G143="",I143=""),"",G143-I143)</f>
        <v/>
      </c>
      <c r="K143">
        <f>IF(H143="","",H143-TODAY())</f>
        <v/>
      </c>
      <c r="L143">
        <f>IF(A143="","",IF(AND(J143="",K143=""),"Sem dados (km ou data)",IF(OR(AND(J143&lt;&gt;"",J143&lt;0),AND(K143&lt;&gt;"",K143&lt;0)),"VENCIDA",IF(OR(AND(J143&lt;&gt;"",J143&lt;=1000),AND(K143&lt;&gt;"",K143&lt;=30)),"Próxima (1.000 km ou 30 dias)",IF(OR(AND(J143&lt;&gt;"",J143&lt;=3000),AND(K143&lt;&gt;"",K143&lt;=60)),"Atenção (3.000 km ou 60 dias)","Em dia")))))</f>
        <v/>
      </c>
    </row>
    <row r="144">
      <c r="C144" s="3" t="n"/>
      <c r="D144" s="2" t="n"/>
      <c r="E144" s="2" t="n"/>
      <c r="G144" s="2">
        <f>IF(OR(D144="",E144=""),"",D144+E144)</f>
        <v/>
      </c>
      <c r="H144" s="3">
        <f>IF(OR(C144="",F144=""),"",EDATE(C144,F144))</f>
        <v/>
      </c>
      <c r="I144" s="2">
        <f>IF(A144="","",IFERROR(VLOOKUP(A144,'Veículos'!$A$2:$E$150,5,FALSE),""))</f>
        <v/>
      </c>
      <c r="J144" s="2">
        <f>IF(OR(G144="",I144=""),"",G144-I144)</f>
        <v/>
      </c>
      <c r="K144">
        <f>IF(H144="","",H144-TODAY())</f>
        <v/>
      </c>
      <c r="L144">
        <f>IF(A144="","",IF(AND(J144="",K144=""),"Sem dados (km ou data)",IF(OR(AND(J144&lt;&gt;"",J144&lt;0),AND(K144&lt;&gt;"",K144&lt;0)),"VENCIDA",IF(OR(AND(J144&lt;&gt;"",J144&lt;=1000),AND(K144&lt;&gt;"",K144&lt;=30)),"Próxima (1.000 km ou 30 dias)",IF(OR(AND(J144&lt;&gt;"",J144&lt;=3000),AND(K144&lt;&gt;"",K144&lt;=60)),"Atenção (3.000 km ou 60 dias)","Em dia")))))</f>
        <v/>
      </c>
    </row>
    <row r="145">
      <c r="C145" s="3" t="n"/>
      <c r="D145" s="2" t="n"/>
      <c r="E145" s="2" t="n"/>
      <c r="G145" s="2">
        <f>IF(OR(D145="",E145=""),"",D145+E145)</f>
        <v/>
      </c>
      <c r="H145" s="3">
        <f>IF(OR(C145="",F145=""),"",EDATE(C145,F145))</f>
        <v/>
      </c>
      <c r="I145" s="2">
        <f>IF(A145="","",IFERROR(VLOOKUP(A145,'Veículos'!$A$2:$E$150,5,FALSE),""))</f>
        <v/>
      </c>
      <c r="J145" s="2">
        <f>IF(OR(G145="",I145=""),"",G145-I145)</f>
        <v/>
      </c>
      <c r="K145">
        <f>IF(H145="","",H145-TODAY())</f>
        <v/>
      </c>
      <c r="L145">
        <f>IF(A145="","",IF(AND(J145="",K145=""),"Sem dados (km ou data)",IF(OR(AND(J145&lt;&gt;"",J145&lt;0),AND(K145&lt;&gt;"",K145&lt;0)),"VENCIDA",IF(OR(AND(J145&lt;&gt;"",J145&lt;=1000),AND(K145&lt;&gt;"",K145&lt;=30)),"Próxima (1.000 km ou 30 dias)",IF(OR(AND(J145&lt;&gt;"",J145&lt;=3000),AND(K145&lt;&gt;"",K145&lt;=60)),"Atenção (3.000 km ou 60 dias)","Em dia")))))</f>
        <v/>
      </c>
    </row>
    <row r="146">
      <c r="C146" s="3" t="n"/>
      <c r="D146" s="2" t="n"/>
      <c r="E146" s="2" t="n"/>
      <c r="G146" s="2">
        <f>IF(OR(D146="",E146=""),"",D146+E146)</f>
        <v/>
      </c>
      <c r="H146" s="3">
        <f>IF(OR(C146="",F146=""),"",EDATE(C146,F146))</f>
        <v/>
      </c>
      <c r="I146" s="2">
        <f>IF(A146="","",IFERROR(VLOOKUP(A146,'Veículos'!$A$2:$E$150,5,FALSE),""))</f>
        <v/>
      </c>
      <c r="J146" s="2">
        <f>IF(OR(G146="",I146=""),"",G146-I146)</f>
        <v/>
      </c>
      <c r="K146">
        <f>IF(H146="","",H146-TODAY())</f>
        <v/>
      </c>
      <c r="L146">
        <f>IF(A146="","",IF(AND(J146="",K146=""),"Sem dados (km ou data)",IF(OR(AND(J146&lt;&gt;"",J146&lt;0),AND(K146&lt;&gt;"",K146&lt;0)),"VENCIDA",IF(OR(AND(J146&lt;&gt;"",J146&lt;=1000),AND(K146&lt;&gt;"",K146&lt;=30)),"Próxima (1.000 km ou 30 dias)",IF(OR(AND(J146&lt;&gt;"",J146&lt;=3000),AND(K146&lt;&gt;"",K146&lt;=60)),"Atenção (3.000 km ou 60 dias)","Em dia")))))</f>
        <v/>
      </c>
    </row>
    <row r="147">
      <c r="C147" s="3" t="n"/>
      <c r="D147" s="2" t="n"/>
      <c r="E147" s="2" t="n"/>
      <c r="G147" s="2">
        <f>IF(OR(D147="",E147=""),"",D147+E147)</f>
        <v/>
      </c>
      <c r="H147" s="3">
        <f>IF(OR(C147="",F147=""),"",EDATE(C147,F147))</f>
        <v/>
      </c>
      <c r="I147" s="2">
        <f>IF(A147="","",IFERROR(VLOOKUP(A147,'Veículos'!$A$2:$E$150,5,FALSE),""))</f>
        <v/>
      </c>
      <c r="J147" s="2">
        <f>IF(OR(G147="",I147=""),"",G147-I147)</f>
        <v/>
      </c>
      <c r="K147">
        <f>IF(H147="","",H147-TODAY())</f>
        <v/>
      </c>
      <c r="L147">
        <f>IF(A147="","",IF(AND(J147="",K147=""),"Sem dados (km ou data)",IF(OR(AND(J147&lt;&gt;"",J147&lt;0),AND(K147&lt;&gt;"",K147&lt;0)),"VENCIDA",IF(OR(AND(J147&lt;&gt;"",J147&lt;=1000),AND(K147&lt;&gt;"",K147&lt;=30)),"Próxima (1.000 km ou 30 dias)",IF(OR(AND(J147&lt;&gt;"",J147&lt;=3000),AND(K147&lt;&gt;"",K147&lt;=60)),"Atenção (3.000 km ou 60 dias)","Em dia")))))</f>
        <v/>
      </c>
    </row>
    <row r="148">
      <c r="C148" s="3" t="n"/>
      <c r="D148" s="2" t="n"/>
      <c r="E148" s="2" t="n"/>
      <c r="G148" s="2">
        <f>IF(OR(D148="",E148=""),"",D148+E148)</f>
        <v/>
      </c>
      <c r="H148" s="3">
        <f>IF(OR(C148="",F148=""),"",EDATE(C148,F148))</f>
        <v/>
      </c>
      <c r="I148" s="2">
        <f>IF(A148="","",IFERROR(VLOOKUP(A148,'Veículos'!$A$2:$E$150,5,FALSE),""))</f>
        <v/>
      </c>
      <c r="J148" s="2">
        <f>IF(OR(G148="",I148=""),"",G148-I148)</f>
        <v/>
      </c>
      <c r="K148">
        <f>IF(H148="","",H148-TODAY())</f>
        <v/>
      </c>
      <c r="L148">
        <f>IF(A148="","",IF(AND(J148="",K148=""),"Sem dados (km ou data)",IF(OR(AND(J148&lt;&gt;"",J148&lt;0),AND(K148&lt;&gt;"",K148&lt;0)),"VENCIDA",IF(OR(AND(J148&lt;&gt;"",J148&lt;=1000),AND(K148&lt;&gt;"",K148&lt;=30)),"Próxima (1.000 km ou 30 dias)",IF(OR(AND(J148&lt;&gt;"",J148&lt;=3000),AND(K148&lt;&gt;"",K148&lt;=60)),"Atenção (3.000 km ou 60 dias)","Em dia")))))</f>
        <v/>
      </c>
    </row>
    <row r="149">
      <c r="C149" s="3" t="n"/>
      <c r="D149" s="2" t="n"/>
      <c r="E149" s="2" t="n"/>
      <c r="G149" s="2">
        <f>IF(OR(D149="",E149=""),"",D149+E149)</f>
        <v/>
      </c>
      <c r="H149" s="3">
        <f>IF(OR(C149="",F149=""),"",EDATE(C149,F149))</f>
        <v/>
      </c>
      <c r="I149" s="2">
        <f>IF(A149="","",IFERROR(VLOOKUP(A149,'Veículos'!$A$2:$E$150,5,FALSE),""))</f>
        <v/>
      </c>
      <c r="J149" s="2">
        <f>IF(OR(G149="",I149=""),"",G149-I149)</f>
        <v/>
      </c>
      <c r="K149">
        <f>IF(H149="","",H149-TODAY())</f>
        <v/>
      </c>
      <c r="L149">
        <f>IF(A149="","",IF(AND(J149="",K149=""),"Sem dados (km ou data)",IF(OR(AND(J149&lt;&gt;"",J149&lt;0),AND(K149&lt;&gt;"",K149&lt;0)),"VENCIDA",IF(OR(AND(J149&lt;&gt;"",J149&lt;=1000),AND(K149&lt;&gt;"",K149&lt;=30)),"Próxima (1.000 km ou 30 dias)",IF(OR(AND(J149&lt;&gt;"",J149&lt;=3000),AND(K149&lt;&gt;"",K149&lt;=60)),"Atenção (3.000 km ou 60 dias)","Em dia")))))</f>
        <v/>
      </c>
    </row>
    <row r="150">
      <c r="C150" s="3" t="n"/>
      <c r="D150" s="2" t="n"/>
      <c r="E150" s="2" t="n"/>
      <c r="G150" s="2">
        <f>IF(OR(D150="",E150=""),"",D150+E150)</f>
        <v/>
      </c>
      <c r="H150" s="3">
        <f>IF(OR(C150="",F150=""),"",EDATE(C150,F150))</f>
        <v/>
      </c>
      <c r="I150" s="2">
        <f>IF(A150="","",IFERROR(VLOOKUP(A150,'Veículos'!$A$2:$E$150,5,FALSE),""))</f>
        <v/>
      </c>
      <c r="J150" s="2">
        <f>IF(OR(G150="",I150=""),"",G150-I150)</f>
        <v/>
      </c>
      <c r="K150">
        <f>IF(H150="","",H150-TODAY())</f>
        <v/>
      </c>
      <c r="L150">
        <f>IF(A150="","",IF(AND(J150="",K150=""),"Sem dados (km ou data)",IF(OR(AND(J150&lt;&gt;"",J150&lt;0),AND(K150&lt;&gt;"",K150&lt;0)),"VENCIDA",IF(OR(AND(J150&lt;&gt;"",J150&lt;=1000),AND(K150&lt;&gt;"",K150&lt;=30)),"Próxima (1.000 km ou 30 dias)",IF(OR(AND(J150&lt;&gt;"",J150&lt;=3000),AND(K150&lt;&gt;"",K150&lt;=60)),"Atenção (3.000 km ou 60 dias)","Em dia")))))</f>
        <v/>
      </c>
    </row>
  </sheetData>
  <conditionalFormatting sqref="L2:L150">
    <cfRule type="expression" priority="1" dxfId="0">
      <formula>LEFT(L2,6)="VENCID"</formula>
    </cfRule>
    <cfRule type="expression" priority="2" dxfId="1">
      <formula>LEFT(L2,6)="Vencid"</formula>
    </cfRule>
    <cfRule type="expression" priority="3" dxfId="0">
      <formula>LEFT(L2,5)="TROCA"</formula>
    </cfRule>
    <cfRule type="expression" priority="4" dxfId="2">
      <formula>LEFT(L2,16)="Vence em até 30 "</formula>
    </cfRule>
    <cfRule type="expression" priority="5" dxfId="2">
      <formula>LEFT(L2,7)="Próxim"</formula>
    </cfRule>
    <cfRule type="expression" priority="6" dxfId="3">
      <formula>LEFT(L2,16)="Vence em até 60 "</formula>
    </cfRule>
    <cfRule type="expression" priority="7" dxfId="3">
      <formula>LEFT(L2,7)="Atenção"</formula>
    </cfRule>
    <cfRule type="expression" priority="8" dxfId="4">
      <formula>L2="Em dia"</formula>
    </cfRule>
    <cfRule type="expression" priority="9" dxfId="2">
      <formula>LEFT(L2,9)="Sem dados"</formula>
    </cfRule>
  </conditionalFormatting>
  <dataValidations count="1">
    <dataValidation sqref="A2:A150" showDropDown="0" showInputMessage="0" showErrorMessage="0" allowBlank="1" type="list">
      <formula1>='Veículos'!$A$2:$A$150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4" customWidth="1" min="3" max="3"/>
    <col width="13" customWidth="1" min="4" max="4"/>
    <col width="13" customWidth="1" min="5" max="5"/>
    <col width="14" customWidth="1" min="6" max="6"/>
    <col width="12" customWidth="1" min="7" max="7"/>
    <col width="10" customWidth="1" min="8" max="8"/>
    <col width="24" customWidth="1" min="9" max="9"/>
    <col width="36" customWidth="1" min="10" max="10"/>
  </cols>
  <sheetData>
    <row r="1" ht="42" customHeight="1">
      <c r="A1" s="1" t="inlineStr">
        <is>
          <t>Placa</t>
        </is>
      </c>
      <c r="B1" s="1" t="inlineStr">
        <is>
          <t>Posição</t>
        </is>
      </c>
      <c r="C1" s="1" t="inlineStr">
        <is>
          <t>Marca / modelo</t>
        </is>
      </c>
      <c r="D1" s="1" t="inlineStr">
        <is>
          <t>Instalado em</t>
        </is>
      </c>
      <c r="E1" s="1" t="inlineStr">
        <is>
          <t>Km na instalação</t>
        </is>
      </c>
      <c r="F1" s="1" t="inlineStr">
        <is>
          <t>Km atual (da aba Veículos)</t>
        </is>
      </c>
      <c r="G1" s="1" t="inlineStr">
        <is>
          <t>Km rodados</t>
        </is>
      </c>
      <c r="H1" s="1" t="inlineStr">
        <is>
          <t>Sulco (mm)</t>
        </is>
      </c>
      <c r="I1" s="1" t="inlineStr">
        <is>
          <t>Situação</t>
        </is>
      </c>
      <c r="J1" s="1" t="inlineStr">
        <is>
          <t>Observações</t>
        </is>
      </c>
    </row>
    <row r="2">
      <c r="A2" t="inlineStr">
        <is>
          <t>ABC1D23</t>
        </is>
      </c>
      <c r="B2" t="inlineStr">
        <is>
          <t>Dianteiro esq.</t>
        </is>
      </c>
      <c r="C2" t="inlineStr">
        <is>
          <t>Pirelli FG85</t>
        </is>
      </c>
      <c r="D2" s="3" t="n">
        <v>46104</v>
      </c>
      <c r="E2" s="2" t="n">
        <v>160000</v>
      </c>
      <c r="F2" s="2">
        <f>IF(A2="","",IFERROR(VLOOKUP(A2,'Veículos'!$A$2:$E$150,5,FALSE),""))</f>
        <v/>
      </c>
      <c r="G2" s="2">
        <f>IF(OR(E2="",F2=""),"",F2-E2)</f>
        <v/>
      </c>
      <c r="H2" t="n">
        <v>5.5</v>
      </c>
      <c r="I2">
        <f>IF(A2="","",IF(H2="","Sem dados (sulco)",IF(H2&lt;1.6,"TROCAR (abaixo de 1,6 mm)",IF(H2&lt;3,"Próxima troca (abaixo de 3 mm)","Em dia"))))</f>
        <v/>
      </c>
    </row>
    <row r="3">
      <c r="A3" t="inlineStr">
        <is>
          <t>ABC1D23</t>
        </is>
      </c>
      <c r="B3" t="inlineStr">
        <is>
          <t>Dianteiro dir.</t>
        </is>
      </c>
      <c r="C3" t="inlineStr">
        <is>
          <t>Pirelli FG85</t>
        </is>
      </c>
      <c r="D3" s="3" t="n">
        <v>46104</v>
      </c>
      <c r="E3" s="2" t="n">
        <v>160000</v>
      </c>
      <c r="F3" s="2">
        <f>IF(A3="","",IFERROR(VLOOKUP(A3,'Veículos'!$A$2:$E$150,5,FALSE),""))</f>
        <v/>
      </c>
      <c r="G3" s="2">
        <f>IF(OR(E3="",F3=""),"",F3-E3)</f>
        <v/>
      </c>
      <c r="H3" t="n">
        <v>2</v>
      </c>
      <c r="I3">
        <f>IF(A3="","",IF(H3="","Sem dados (sulco)",IF(H3&lt;1.6,"TROCAR (abaixo de 1,6 mm)",IF(H3&lt;3,"Próxima troca (abaixo de 3 mm)","Em dia"))))</f>
        <v/>
      </c>
    </row>
    <row r="4">
      <c r="A4" t="inlineStr">
        <is>
          <t>GHI7F89</t>
        </is>
      </c>
      <c r="B4" t="inlineStr">
        <is>
          <t>Traseiro ext. dir.</t>
        </is>
      </c>
      <c r="C4" t="inlineStr">
        <is>
          <t>Recapado</t>
        </is>
      </c>
      <c r="D4" s="3" t="n">
        <v>45904</v>
      </c>
      <c r="E4" s="2" t="n">
        <v>380000</v>
      </c>
      <c r="F4" s="2">
        <f>IF(A4="","",IFERROR(VLOOKUP(A4,'Veículos'!$A$2:$E$150,5,FALSE),""))</f>
        <v/>
      </c>
      <c r="G4" s="2">
        <f>IF(OR(E4="",F4=""),"",F4-E4)</f>
        <v/>
      </c>
      <c r="H4" t="n">
        <v>1.4</v>
      </c>
      <c r="I4">
        <f>IF(A4="","",IF(H4="","Sem dados (sulco)",IF(H4&lt;1.6,"TROCAR (abaixo de 1,6 mm)",IF(H4&lt;3,"Próxima troca (abaixo de 3 mm)","Em dia"))))</f>
        <v/>
      </c>
    </row>
    <row r="5">
      <c r="D5" s="3" t="n"/>
      <c r="E5" s="2" t="n"/>
      <c r="F5" s="2">
        <f>IF(A5="","",IFERROR(VLOOKUP(A5,'Veículos'!$A$2:$E$150,5,FALSE),""))</f>
        <v/>
      </c>
      <c r="G5" s="2">
        <f>IF(OR(E5="",F5=""),"",F5-E5)</f>
        <v/>
      </c>
      <c r="I5">
        <f>IF(A5="","",IF(H5="","Sem dados (sulco)",IF(H5&lt;1.6,"TROCAR (abaixo de 1,6 mm)",IF(H5&lt;3,"Próxima troca (abaixo de 3 mm)","Em dia"))))</f>
        <v/>
      </c>
    </row>
    <row r="6">
      <c r="D6" s="3" t="n"/>
      <c r="E6" s="2" t="n"/>
      <c r="F6" s="2">
        <f>IF(A6="","",IFERROR(VLOOKUP(A6,'Veículos'!$A$2:$E$150,5,FALSE),""))</f>
        <v/>
      </c>
      <c r="G6" s="2">
        <f>IF(OR(E6="",F6=""),"",F6-E6)</f>
        <v/>
      </c>
      <c r="I6">
        <f>IF(A6="","",IF(H6="","Sem dados (sulco)",IF(H6&lt;1.6,"TROCAR (abaixo de 1,6 mm)",IF(H6&lt;3,"Próxima troca (abaixo de 3 mm)","Em dia"))))</f>
        <v/>
      </c>
    </row>
    <row r="7">
      <c r="D7" s="3" t="n"/>
      <c r="E7" s="2" t="n"/>
      <c r="F7" s="2">
        <f>IF(A7="","",IFERROR(VLOOKUP(A7,'Veículos'!$A$2:$E$150,5,FALSE),""))</f>
        <v/>
      </c>
      <c r="G7" s="2">
        <f>IF(OR(E7="",F7=""),"",F7-E7)</f>
        <v/>
      </c>
      <c r="I7">
        <f>IF(A7="","",IF(H7="","Sem dados (sulco)",IF(H7&lt;1.6,"TROCAR (abaixo de 1,6 mm)",IF(H7&lt;3,"Próxima troca (abaixo de 3 mm)","Em dia"))))</f>
        <v/>
      </c>
    </row>
    <row r="8">
      <c r="D8" s="3" t="n"/>
      <c r="E8" s="2" t="n"/>
      <c r="F8" s="2">
        <f>IF(A8="","",IFERROR(VLOOKUP(A8,'Veículos'!$A$2:$E$150,5,FALSE),""))</f>
        <v/>
      </c>
      <c r="G8" s="2">
        <f>IF(OR(E8="",F8=""),"",F8-E8)</f>
        <v/>
      </c>
      <c r="I8">
        <f>IF(A8="","",IF(H8="","Sem dados (sulco)",IF(H8&lt;1.6,"TROCAR (abaixo de 1,6 mm)",IF(H8&lt;3,"Próxima troca (abaixo de 3 mm)","Em dia"))))</f>
        <v/>
      </c>
    </row>
    <row r="9">
      <c r="D9" s="3" t="n"/>
      <c r="E9" s="2" t="n"/>
      <c r="F9" s="2">
        <f>IF(A9="","",IFERROR(VLOOKUP(A9,'Veículos'!$A$2:$E$150,5,FALSE),""))</f>
        <v/>
      </c>
      <c r="G9" s="2">
        <f>IF(OR(E9="",F9=""),"",F9-E9)</f>
        <v/>
      </c>
      <c r="I9">
        <f>IF(A9="","",IF(H9="","Sem dados (sulco)",IF(H9&lt;1.6,"TROCAR (abaixo de 1,6 mm)",IF(H9&lt;3,"Próxima troca (abaixo de 3 mm)","Em dia"))))</f>
        <v/>
      </c>
    </row>
    <row r="10">
      <c r="D10" s="3" t="n"/>
      <c r="E10" s="2" t="n"/>
      <c r="F10" s="2">
        <f>IF(A10="","",IFERROR(VLOOKUP(A10,'Veículos'!$A$2:$E$150,5,FALSE),""))</f>
        <v/>
      </c>
      <c r="G10" s="2">
        <f>IF(OR(E10="",F10=""),"",F10-E10)</f>
        <v/>
      </c>
      <c r="I10">
        <f>IF(A10="","",IF(H10="","Sem dados (sulco)",IF(H10&lt;1.6,"TROCAR (abaixo de 1,6 mm)",IF(H10&lt;3,"Próxima troca (abaixo de 3 mm)","Em dia"))))</f>
        <v/>
      </c>
    </row>
    <row r="11">
      <c r="D11" s="3" t="n"/>
      <c r="E11" s="2" t="n"/>
      <c r="F11" s="2">
        <f>IF(A11="","",IFERROR(VLOOKUP(A11,'Veículos'!$A$2:$E$150,5,FALSE),""))</f>
        <v/>
      </c>
      <c r="G11" s="2">
        <f>IF(OR(E11="",F11=""),"",F11-E11)</f>
        <v/>
      </c>
      <c r="I11">
        <f>IF(A11="","",IF(H11="","Sem dados (sulco)",IF(H11&lt;1.6,"TROCAR (abaixo de 1,6 mm)",IF(H11&lt;3,"Próxima troca (abaixo de 3 mm)","Em dia"))))</f>
        <v/>
      </c>
    </row>
    <row r="12">
      <c r="D12" s="3" t="n"/>
      <c r="E12" s="2" t="n"/>
      <c r="F12" s="2">
        <f>IF(A12="","",IFERROR(VLOOKUP(A12,'Veículos'!$A$2:$E$150,5,FALSE),""))</f>
        <v/>
      </c>
      <c r="G12" s="2">
        <f>IF(OR(E12="",F12=""),"",F12-E12)</f>
        <v/>
      </c>
      <c r="I12">
        <f>IF(A12="","",IF(H12="","Sem dados (sulco)",IF(H12&lt;1.6,"TROCAR (abaixo de 1,6 mm)",IF(H12&lt;3,"Próxima troca (abaixo de 3 mm)","Em dia"))))</f>
        <v/>
      </c>
    </row>
    <row r="13">
      <c r="D13" s="3" t="n"/>
      <c r="E13" s="2" t="n"/>
      <c r="F13" s="2">
        <f>IF(A13="","",IFERROR(VLOOKUP(A13,'Veículos'!$A$2:$E$150,5,FALSE),""))</f>
        <v/>
      </c>
      <c r="G13" s="2">
        <f>IF(OR(E13="",F13=""),"",F13-E13)</f>
        <v/>
      </c>
      <c r="I13">
        <f>IF(A13="","",IF(H13="","Sem dados (sulco)",IF(H13&lt;1.6,"TROCAR (abaixo de 1,6 mm)",IF(H13&lt;3,"Próxima troca (abaixo de 3 mm)","Em dia"))))</f>
        <v/>
      </c>
    </row>
    <row r="14">
      <c r="D14" s="3" t="n"/>
      <c r="E14" s="2" t="n"/>
      <c r="F14" s="2">
        <f>IF(A14="","",IFERROR(VLOOKUP(A14,'Veículos'!$A$2:$E$150,5,FALSE),""))</f>
        <v/>
      </c>
      <c r="G14" s="2">
        <f>IF(OR(E14="",F14=""),"",F14-E14)</f>
        <v/>
      </c>
      <c r="I14">
        <f>IF(A14="","",IF(H14="","Sem dados (sulco)",IF(H14&lt;1.6,"TROCAR (abaixo de 1,6 mm)",IF(H14&lt;3,"Próxima troca (abaixo de 3 mm)","Em dia"))))</f>
        <v/>
      </c>
    </row>
    <row r="15">
      <c r="D15" s="3" t="n"/>
      <c r="E15" s="2" t="n"/>
      <c r="F15" s="2">
        <f>IF(A15="","",IFERROR(VLOOKUP(A15,'Veículos'!$A$2:$E$150,5,FALSE),""))</f>
        <v/>
      </c>
      <c r="G15" s="2">
        <f>IF(OR(E15="",F15=""),"",F15-E15)</f>
        <v/>
      </c>
      <c r="I15">
        <f>IF(A15="","",IF(H15="","Sem dados (sulco)",IF(H15&lt;1.6,"TROCAR (abaixo de 1,6 mm)",IF(H15&lt;3,"Próxima troca (abaixo de 3 mm)","Em dia"))))</f>
        <v/>
      </c>
    </row>
    <row r="16">
      <c r="D16" s="3" t="n"/>
      <c r="E16" s="2" t="n"/>
      <c r="F16" s="2">
        <f>IF(A16="","",IFERROR(VLOOKUP(A16,'Veículos'!$A$2:$E$150,5,FALSE),""))</f>
        <v/>
      </c>
      <c r="G16" s="2">
        <f>IF(OR(E16="",F16=""),"",F16-E16)</f>
        <v/>
      </c>
      <c r="I16">
        <f>IF(A16="","",IF(H16="","Sem dados (sulco)",IF(H16&lt;1.6,"TROCAR (abaixo de 1,6 mm)",IF(H16&lt;3,"Próxima troca (abaixo de 3 mm)","Em dia"))))</f>
        <v/>
      </c>
    </row>
    <row r="17">
      <c r="D17" s="3" t="n"/>
      <c r="E17" s="2" t="n"/>
      <c r="F17" s="2">
        <f>IF(A17="","",IFERROR(VLOOKUP(A17,'Veículos'!$A$2:$E$150,5,FALSE),""))</f>
        <v/>
      </c>
      <c r="G17" s="2">
        <f>IF(OR(E17="",F17=""),"",F17-E17)</f>
        <v/>
      </c>
      <c r="I17">
        <f>IF(A17="","",IF(H17="","Sem dados (sulco)",IF(H17&lt;1.6,"TROCAR (abaixo de 1,6 mm)",IF(H17&lt;3,"Próxima troca (abaixo de 3 mm)","Em dia"))))</f>
        <v/>
      </c>
    </row>
    <row r="18">
      <c r="D18" s="3" t="n"/>
      <c r="E18" s="2" t="n"/>
      <c r="F18" s="2">
        <f>IF(A18="","",IFERROR(VLOOKUP(A18,'Veículos'!$A$2:$E$150,5,FALSE),""))</f>
        <v/>
      </c>
      <c r="G18" s="2">
        <f>IF(OR(E18="",F18=""),"",F18-E18)</f>
        <v/>
      </c>
      <c r="I18">
        <f>IF(A18="","",IF(H18="","Sem dados (sulco)",IF(H18&lt;1.6,"TROCAR (abaixo de 1,6 mm)",IF(H18&lt;3,"Próxima troca (abaixo de 3 mm)","Em dia"))))</f>
        <v/>
      </c>
    </row>
    <row r="19">
      <c r="D19" s="3" t="n"/>
      <c r="E19" s="2" t="n"/>
      <c r="F19" s="2">
        <f>IF(A19="","",IFERROR(VLOOKUP(A19,'Veículos'!$A$2:$E$150,5,FALSE),""))</f>
        <v/>
      </c>
      <c r="G19" s="2">
        <f>IF(OR(E19="",F19=""),"",F19-E19)</f>
        <v/>
      </c>
      <c r="I19">
        <f>IF(A19="","",IF(H19="","Sem dados (sulco)",IF(H19&lt;1.6,"TROCAR (abaixo de 1,6 mm)",IF(H19&lt;3,"Próxima troca (abaixo de 3 mm)","Em dia"))))</f>
        <v/>
      </c>
    </row>
    <row r="20">
      <c r="D20" s="3" t="n"/>
      <c r="E20" s="2" t="n"/>
      <c r="F20" s="2">
        <f>IF(A20="","",IFERROR(VLOOKUP(A20,'Veículos'!$A$2:$E$150,5,FALSE),""))</f>
        <v/>
      </c>
      <c r="G20" s="2">
        <f>IF(OR(E20="",F20=""),"",F20-E20)</f>
        <v/>
      </c>
      <c r="I20">
        <f>IF(A20="","",IF(H20="","Sem dados (sulco)",IF(H20&lt;1.6,"TROCAR (abaixo de 1,6 mm)",IF(H20&lt;3,"Próxima troca (abaixo de 3 mm)","Em dia"))))</f>
        <v/>
      </c>
    </row>
    <row r="21">
      <c r="D21" s="3" t="n"/>
      <c r="E21" s="2" t="n"/>
      <c r="F21" s="2">
        <f>IF(A21="","",IFERROR(VLOOKUP(A21,'Veículos'!$A$2:$E$150,5,FALSE),""))</f>
        <v/>
      </c>
      <c r="G21" s="2">
        <f>IF(OR(E21="",F21=""),"",F21-E21)</f>
        <v/>
      </c>
      <c r="I21">
        <f>IF(A21="","",IF(H21="","Sem dados (sulco)",IF(H21&lt;1.6,"TROCAR (abaixo de 1,6 mm)",IF(H21&lt;3,"Próxima troca (abaixo de 3 mm)","Em dia"))))</f>
        <v/>
      </c>
    </row>
    <row r="22">
      <c r="D22" s="3" t="n"/>
      <c r="E22" s="2" t="n"/>
      <c r="F22" s="2">
        <f>IF(A22="","",IFERROR(VLOOKUP(A22,'Veículos'!$A$2:$E$150,5,FALSE),""))</f>
        <v/>
      </c>
      <c r="G22" s="2">
        <f>IF(OR(E22="",F22=""),"",F22-E22)</f>
        <v/>
      </c>
      <c r="I22">
        <f>IF(A22="","",IF(H22="","Sem dados (sulco)",IF(H22&lt;1.6,"TROCAR (abaixo de 1,6 mm)",IF(H22&lt;3,"Próxima troca (abaixo de 3 mm)","Em dia"))))</f>
        <v/>
      </c>
    </row>
    <row r="23">
      <c r="D23" s="3" t="n"/>
      <c r="E23" s="2" t="n"/>
      <c r="F23" s="2">
        <f>IF(A23="","",IFERROR(VLOOKUP(A23,'Veículos'!$A$2:$E$150,5,FALSE),""))</f>
        <v/>
      </c>
      <c r="G23" s="2">
        <f>IF(OR(E23="",F23=""),"",F23-E23)</f>
        <v/>
      </c>
      <c r="I23">
        <f>IF(A23="","",IF(H23="","Sem dados (sulco)",IF(H23&lt;1.6,"TROCAR (abaixo de 1,6 mm)",IF(H23&lt;3,"Próxima troca (abaixo de 3 mm)","Em dia"))))</f>
        <v/>
      </c>
    </row>
    <row r="24">
      <c r="D24" s="3" t="n"/>
      <c r="E24" s="2" t="n"/>
      <c r="F24" s="2">
        <f>IF(A24="","",IFERROR(VLOOKUP(A24,'Veículos'!$A$2:$E$150,5,FALSE),""))</f>
        <v/>
      </c>
      <c r="G24" s="2">
        <f>IF(OR(E24="",F24=""),"",F24-E24)</f>
        <v/>
      </c>
      <c r="I24">
        <f>IF(A24="","",IF(H24="","Sem dados (sulco)",IF(H24&lt;1.6,"TROCAR (abaixo de 1,6 mm)",IF(H24&lt;3,"Próxima troca (abaixo de 3 mm)","Em dia"))))</f>
        <v/>
      </c>
    </row>
    <row r="25">
      <c r="D25" s="3" t="n"/>
      <c r="E25" s="2" t="n"/>
      <c r="F25" s="2">
        <f>IF(A25="","",IFERROR(VLOOKUP(A25,'Veículos'!$A$2:$E$150,5,FALSE),""))</f>
        <v/>
      </c>
      <c r="G25" s="2">
        <f>IF(OR(E25="",F25=""),"",F25-E25)</f>
        <v/>
      </c>
      <c r="I25">
        <f>IF(A25="","",IF(H25="","Sem dados (sulco)",IF(H25&lt;1.6,"TROCAR (abaixo de 1,6 mm)",IF(H25&lt;3,"Próxima troca (abaixo de 3 mm)","Em dia"))))</f>
        <v/>
      </c>
    </row>
    <row r="26">
      <c r="D26" s="3" t="n"/>
      <c r="E26" s="2" t="n"/>
      <c r="F26" s="2">
        <f>IF(A26="","",IFERROR(VLOOKUP(A26,'Veículos'!$A$2:$E$150,5,FALSE),""))</f>
        <v/>
      </c>
      <c r="G26" s="2">
        <f>IF(OR(E26="",F26=""),"",F26-E26)</f>
        <v/>
      </c>
      <c r="I26">
        <f>IF(A26="","",IF(H26="","Sem dados (sulco)",IF(H26&lt;1.6,"TROCAR (abaixo de 1,6 mm)",IF(H26&lt;3,"Próxima troca (abaixo de 3 mm)","Em dia"))))</f>
        <v/>
      </c>
    </row>
    <row r="27">
      <c r="D27" s="3" t="n"/>
      <c r="E27" s="2" t="n"/>
      <c r="F27" s="2">
        <f>IF(A27="","",IFERROR(VLOOKUP(A27,'Veículos'!$A$2:$E$150,5,FALSE),""))</f>
        <v/>
      </c>
      <c r="G27" s="2">
        <f>IF(OR(E27="",F27=""),"",F27-E27)</f>
        <v/>
      </c>
      <c r="I27">
        <f>IF(A27="","",IF(H27="","Sem dados (sulco)",IF(H27&lt;1.6,"TROCAR (abaixo de 1,6 mm)",IF(H27&lt;3,"Próxima troca (abaixo de 3 mm)","Em dia"))))</f>
        <v/>
      </c>
    </row>
    <row r="28">
      <c r="D28" s="3" t="n"/>
      <c r="E28" s="2" t="n"/>
      <c r="F28" s="2">
        <f>IF(A28="","",IFERROR(VLOOKUP(A28,'Veículos'!$A$2:$E$150,5,FALSE),""))</f>
        <v/>
      </c>
      <c r="G28" s="2">
        <f>IF(OR(E28="",F28=""),"",F28-E28)</f>
        <v/>
      </c>
      <c r="I28">
        <f>IF(A28="","",IF(H28="","Sem dados (sulco)",IF(H28&lt;1.6,"TROCAR (abaixo de 1,6 mm)",IF(H28&lt;3,"Próxima troca (abaixo de 3 mm)","Em dia"))))</f>
        <v/>
      </c>
    </row>
    <row r="29">
      <c r="D29" s="3" t="n"/>
      <c r="E29" s="2" t="n"/>
      <c r="F29" s="2">
        <f>IF(A29="","",IFERROR(VLOOKUP(A29,'Veículos'!$A$2:$E$150,5,FALSE),""))</f>
        <v/>
      </c>
      <c r="G29" s="2">
        <f>IF(OR(E29="",F29=""),"",F29-E29)</f>
        <v/>
      </c>
      <c r="I29">
        <f>IF(A29="","",IF(H29="","Sem dados (sulco)",IF(H29&lt;1.6,"TROCAR (abaixo de 1,6 mm)",IF(H29&lt;3,"Próxima troca (abaixo de 3 mm)","Em dia"))))</f>
        <v/>
      </c>
    </row>
    <row r="30">
      <c r="D30" s="3" t="n"/>
      <c r="E30" s="2" t="n"/>
      <c r="F30" s="2">
        <f>IF(A30="","",IFERROR(VLOOKUP(A30,'Veículos'!$A$2:$E$150,5,FALSE),""))</f>
        <v/>
      </c>
      <c r="G30" s="2">
        <f>IF(OR(E30="",F30=""),"",F30-E30)</f>
        <v/>
      </c>
      <c r="I30">
        <f>IF(A30="","",IF(H30="","Sem dados (sulco)",IF(H30&lt;1.6,"TROCAR (abaixo de 1,6 mm)",IF(H30&lt;3,"Próxima troca (abaixo de 3 mm)","Em dia"))))</f>
        <v/>
      </c>
    </row>
    <row r="31">
      <c r="D31" s="3" t="n"/>
      <c r="E31" s="2" t="n"/>
      <c r="F31" s="2">
        <f>IF(A31="","",IFERROR(VLOOKUP(A31,'Veículos'!$A$2:$E$150,5,FALSE),""))</f>
        <v/>
      </c>
      <c r="G31" s="2">
        <f>IF(OR(E31="",F31=""),"",F31-E31)</f>
        <v/>
      </c>
      <c r="I31">
        <f>IF(A31="","",IF(H31="","Sem dados (sulco)",IF(H31&lt;1.6,"TROCAR (abaixo de 1,6 mm)",IF(H31&lt;3,"Próxima troca (abaixo de 3 mm)","Em dia"))))</f>
        <v/>
      </c>
    </row>
    <row r="32">
      <c r="D32" s="3" t="n"/>
      <c r="E32" s="2" t="n"/>
      <c r="F32" s="2">
        <f>IF(A32="","",IFERROR(VLOOKUP(A32,'Veículos'!$A$2:$E$150,5,FALSE),""))</f>
        <v/>
      </c>
      <c r="G32" s="2">
        <f>IF(OR(E32="",F32=""),"",F32-E32)</f>
        <v/>
      </c>
      <c r="I32">
        <f>IF(A32="","",IF(H32="","Sem dados (sulco)",IF(H32&lt;1.6,"TROCAR (abaixo de 1,6 mm)",IF(H32&lt;3,"Próxima troca (abaixo de 3 mm)","Em dia"))))</f>
        <v/>
      </c>
    </row>
    <row r="33">
      <c r="D33" s="3" t="n"/>
      <c r="E33" s="2" t="n"/>
      <c r="F33" s="2">
        <f>IF(A33="","",IFERROR(VLOOKUP(A33,'Veículos'!$A$2:$E$150,5,FALSE),""))</f>
        <v/>
      </c>
      <c r="G33" s="2">
        <f>IF(OR(E33="",F33=""),"",F33-E33)</f>
        <v/>
      </c>
      <c r="I33">
        <f>IF(A33="","",IF(H33="","Sem dados (sulco)",IF(H33&lt;1.6,"TROCAR (abaixo de 1,6 mm)",IF(H33&lt;3,"Próxima troca (abaixo de 3 mm)","Em dia"))))</f>
        <v/>
      </c>
    </row>
    <row r="34">
      <c r="D34" s="3" t="n"/>
      <c r="E34" s="2" t="n"/>
      <c r="F34" s="2">
        <f>IF(A34="","",IFERROR(VLOOKUP(A34,'Veículos'!$A$2:$E$150,5,FALSE),""))</f>
        <v/>
      </c>
      <c r="G34" s="2">
        <f>IF(OR(E34="",F34=""),"",F34-E34)</f>
        <v/>
      </c>
      <c r="I34">
        <f>IF(A34="","",IF(H34="","Sem dados (sulco)",IF(H34&lt;1.6,"TROCAR (abaixo de 1,6 mm)",IF(H34&lt;3,"Próxima troca (abaixo de 3 mm)","Em dia"))))</f>
        <v/>
      </c>
    </row>
    <row r="35">
      <c r="D35" s="3" t="n"/>
      <c r="E35" s="2" t="n"/>
      <c r="F35" s="2">
        <f>IF(A35="","",IFERROR(VLOOKUP(A35,'Veículos'!$A$2:$E$150,5,FALSE),""))</f>
        <v/>
      </c>
      <c r="G35" s="2">
        <f>IF(OR(E35="",F35=""),"",F35-E35)</f>
        <v/>
      </c>
      <c r="I35">
        <f>IF(A35="","",IF(H35="","Sem dados (sulco)",IF(H35&lt;1.6,"TROCAR (abaixo de 1,6 mm)",IF(H35&lt;3,"Próxima troca (abaixo de 3 mm)","Em dia"))))</f>
        <v/>
      </c>
    </row>
    <row r="36">
      <c r="D36" s="3" t="n"/>
      <c r="E36" s="2" t="n"/>
      <c r="F36" s="2">
        <f>IF(A36="","",IFERROR(VLOOKUP(A36,'Veículos'!$A$2:$E$150,5,FALSE),""))</f>
        <v/>
      </c>
      <c r="G36" s="2">
        <f>IF(OR(E36="",F36=""),"",F36-E36)</f>
        <v/>
      </c>
      <c r="I36">
        <f>IF(A36="","",IF(H36="","Sem dados (sulco)",IF(H36&lt;1.6,"TROCAR (abaixo de 1,6 mm)",IF(H36&lt;3,"Próxima troca (abaixo de 3 mm)","Em dia"))))</f>
        <v/>
      </c>
    </row>
    <row r="37">
      <c r="D37" s="3" t="n"/>
      <c r="E37" s="2" t="n"/>
      <c r="F37" s="2">
        <f>IF(A37="","",IFERROR(VLOOKUP(A37,'Veículos'!$A$2:$E$150,5,FALSE),""))</f>
        <v/>
      </c>
      <c r="G37" s="2">
        <f>IF(OR(E37="",F37=""),"",F37-E37)</f>
        <v/>
      </c>
      <c r="I37">
        <f>IF(A37="","",IF(H37="","Sem dados (sulco)",IF(H37&lt;1.6,"TROCAR (abaixo de 1,6 mm)",IF(H37&lt;3,"Próxima troca (abaixo de 3 mm)","Em dia"))))</f>
        <v/>
      </c>
    </row>
    <row r="38">
      <c r="D38" s="3" t="n"/>
      <c r="E38" s="2" t="n"/>
      <c r="F38" s="2">
        <f>IF(A38="","",IFERROR(VLOOKUP(A38,'Veículos'!$A$2:$E$150,5,FALSE),""))</f>
        <v/>
      </c>
      <c r="G38" s="2">
        <f>IF(OR(E38="",F38=""),"",F38-E38)</f>
        <v/>
      </c>
      <c r="I38">
        <f>IF(A38="","",IF(H38="","Sem dados (sulco)",IF(H38&lt;1.6,"TROCAR (abaixo de 1,6 mm)",IF(H38&lt;3,"Próxima troca (abaixo de 3 mm)","Em dia"))))</f>
        <v/>
      </c>
    </row>
    <row r="39">
      <c r="D39" s="3" t="n"/>
      <c r="E39" s="2" t="n"/>
      <c r="F39" s="2">
        <f>IF(A39="","",IFERROR(VLOOKUP(A39,'Veículos'!$A$2:$E$150,5,FALSE),""))</f>
        <v/>
      </c>
      <c r="G39" s="2">
        <f>IF(OR(E39="",F39=""),"",F39-E39)</f>
        <v/>
      </c>
      <c r="I39">
        <f>IF(A39="","",IF(H39="","Sem dados (sulco)",IF(H39&lt;1.6,"TROCAR (abaixo de 1,6 mm)",IF(H39&lt;3,"Próxima troca (abaixo de 3 mm)","Em dia"))))</f>
        <v/>
      </c>
    </row>
    <row r="40">
      <c r="D40" s="3" t="n"/>
      <c r="E40" s="2" t="n"/>
      <c r="F40" s="2">
        <f>IF(A40="","",IFERROR(VLOOKUP(A40,'Veículos'!$A$2:$E$150,5,FALSE),""))</f>
        <v/>
      </c>
      <c r="G40" s="2">
        <f>IF(OR(E40="",F40=""),"",F40-E40)</f>
        <v/>
      </c>
      <c r="I40">
        <f>IF(A40="","",IF(H40="","Sem dados (sulco)",IF(H40&lt;1.6,"TROCAR (abaixo de 1,6 mm)",IF(H40&lt;3,"Próxima troca (abaixo de 3 mm)","Em dia"))))</f>
        <v/>
      </c>
    </row>
    <row r="41">
      <c r="D41" s="3" t="n"/>
      <c r="E41" s="2" t="n"/>
      <c r="F41" s="2">
        <f>IF(A41="","",IFERROR(VLOOKUP(A41,'Veículos'!$A$2:$E$150,5,FALSE),""))</f>
        <v/>
      </c>
      <c r="G41" s="2">
        <f>IF(OR(E41="",F41=""),"",F41-E41)</f>
        <v/>
      </c>
      <c r="I41">
        <f>IF(A41="","",IF(H41="","Sem dados (sulco)",IF(H41&lt;1.6,"TROCAR (abaixo de 1,6 mm)",IF(H41&lt;3,"Próxima troca (abaixo de 3 mm)","Em dia"))))</f>
        <v/>
      </c>
    </row>
    <row r="42">
      <c r="D42" s="3" t="n"/>
      <c r="E42" s="2" t="n"/>
      <c r="F42" s="2">
        <f>IF(A42="","",IFERROR(VLOOKUP(A42,'Veículos'!$A$2:$E$150,5,FALSE),""))</f>
        <v/>
      </c>
      <c r="G42" s="2">
        <f>IF(OR(E42="",F42=""),"",F42-E42)</f>
        <v/>
      </c>
      <c r="I42">
        <f>IF(A42="","",IF(H42="","Sem dados (sulco)",IF(H42&lt;1.6,"TROCAR (abaixo de 1,6 mm)",IF(H42&lt;3,"Próxima troca (abaixo de 3 mm)","Em dia"))))</f>
        <v/>
      </c>
    </row>
    <row r="43">
      <c r="D43" s="3" t="n"/>
      <c r="E43" s="2" t="n"/>
      <c r="F43" s="2">
        <f>IF(A43="","",IFERROR(VLOOKUP(A43,'Veículos'!$A$2:$E$150,5,FALSE),""))</f>
        <v/>
      </c>
      <c r="G43" s="2">
        <f>IF(OR(E43="",F43=""),"",F43-E43)</f>
        <v/>
      </c>
      <c r="I43">
        <f>IF(A43="","",IF(H43="","Sem dados (sulco)",IF(H43&lt;1.6,"TROCAR (abaixo de 1,6 mm)",IF(H43&lt;3,"Próxima troca (abaixo de 3 mm)","Em dia"))))</f>
        <v/>
      </c>
    </row>
    <row r="44">
      <c r="D44" s="3" t="n"/>
      <c r="E44" s="2" t="n"/>
      <c r="F44" s="2">
        <f>IF(A44="","",IFERROR(VLOOKUP(A44,'Veículos'!$A$2:$E$150,5,FALSE),""))</f>
        <v/>
      </c>
      <c r="G44" s="2">
        <f>IF(OR(E44="",F44=""),"",F44-E44)</f>
        <v/>
      </c>
      <c r="I44">
        <f>IF(A44="","",IF(H44="","Sem dados (sulco)",IF(H44&lt;1.6,"TROCAR (abaixo de 1,6 mm)",IF(H44&lt;3,"Próxima troca (abaixo de 3 mm)","Em dia"))))</f>
        <v/>
      </c>
    </row>
    <row r="45">
      <c r="D45" s="3" t="n"/>
      <c r="E45" s="2" t="n"/>
      <c r="F45" s="2">
        <f>IF(A45="","",IFERROR(VLOOKUP(A45,'Veículos'!$A$2:$E$150,5,FALSE),""))</f>
        <v/>
      </c>
      <c r="G45" s="2">
        <f>IF(OR(E45="",F45=""),"",F45-E45)</f>
        <v/>
      </c>
      <c r="I45">
        <f>IF(A45="","",IF(H45="","Sem dados (sulco)",IF(H45&lt;1.6,"TROCAR (abaixo de 1,6 mm)",IF(H45&lt;3,"Próxima troca (abaixo de 3 mm)","Em dia"))))</f>
        <v/>
      </c>
    </row>
    <row r="46">
      <c r="D46" s="3" t="n"/>
      <c r="E46" s="2" t="n"/>
      <c r="F46" s="2">
        <f>IF(A46="","",IFERROR(VLOOKUP(A46,'Veículos'!$A$2:$E$150,5,FALSE),""))</f>
        <v/>
      </c>
      <c r="G46" s="2">
        <f>IF(OR(E46="",F46=""),"",F46-E46)</f>
        <v/>
      </c>
      <c r="I46">
        <f>IF(A46="","",IF(H46="","Sem dados (sulco)",IF(H46&lt;1.6,"TROCAR (abaixo de 1,6 mm)",IF(H46&lt;3,"Próxima troca (abaixo de 3 mm)","Em dia"))))</f>
        <v/>
      </c>
    </row>
    <row r="47">
      <c r="D47" s="3" t="n"/>
      <c r="E47" s="2" t="n"/>
      <c r="F47" s="2">
        <f>IF(A47="","",IFERROR(VLOOKUP(A47,'Veículos'!$A$2:$E$150,5,FALSE),""))</f>
        <v/>
      </c>
      <c r="G47" s="2">
        <f>IF(OR(E47="",F47=""),"",F47-E47)</f>
        <v/>
      </c>
      <c r="I47">
        <f>IF(A47="","",IF(H47="","Sem dados (sulco)",IF(H47&lt;1.6,"TROCAR (abaixo de 1,6 mm)",IF(H47&lt;3,"Próxima troca (abaixo de 3 mm)","Em dia"))))</f>
        <v/>
      </c>
    </row>
    <row r="48">
      <c r="D48" s="3" t="n"/>
      <c r="E48" s="2" t="n"/>
      <c r="F48" s="2">
        <f>IF(A48="","",IFERROR(VLOOKUP(A48,'Veículos'!$A$2:$E$150,5,FALSE),""))</f>
        <v/>
      </c>
      <c r="G48" s="2">
        <f>IF(OR(E48="",F48=""),"",F48-E48)</f>
        <v/>
      </c>
      <c r="I48">
        <f>IF(A48="","",IF(H48="","Sem dados (sulco)",IF(H48&lt;1.6,"TROCAR (abaixo de 1,6 mm)",IF(H48&lt;3,"Próxima troca (abaixo de 3 mm)","Em dia"))))</f>
        <v/>
      </c>
    </row>
    <row r="49">
      <c r="D49" s="3" t="n"/>
      <c r="E49" s="2" t="n"/>
      <c r="F49" s="2">
        <f>IF(A49="","",IFERROR(VLOOKUP(A49,'Veículos'!$A$2:$E$150,5,FALSE),""))</f>
        <v/>
      </c>
      <c r="G49" s="2">
        <f>IF(OR(E49="",F49=""),"",F49-E49)</f>
        <v/>
      </c>
      <c r="I49">
        <f>IF(A49="","",IF(H49="","Sem dados (sulco)",IF(H49&lt;1.6,"TROCAR (abaixo de 1,6 mm)",IF(H49&lt;3,"Próxima troca (abaixo de 3 mm)","Em dia"))))</f>
        <v/>
      </c>
    </row>
    <row r="50">
      <c r="D50" s="3" t="n"/>
      <c r="E50" s="2" t="n"/>
      <c r="F50" s="2">
        <f>IF(A50="","",IFERROR(VLOOKUP(A50,'Veículos'!$A$2:$E$150,5,FALSE),""))</f>
        <v/>
      </c>
      <c r="G50" s="2">
        <f>IF(OR(E50="",F50=""),"",F50-E50)</f>
        <v/>
      </c>
      <c r="I50">
        <f>IF(A50="","",IF(H50="","Sem dados (sulco)",IF(H50&lt;1.6,"TROCAR (abaixo de 1,6 mm)",IF(H50&lt;3,"Próxima troca (abaixo de 3 mm)","Em dia"))))</f>
        <v/>
      </c>
    </row>
    <row r="51">
      <c r="D51" s="3" t="n"/>
      <c r="E51" s="2" t="n"/>
      <c r="F51" s="2">
        <f>IF(A51="","",IFERROR(VLOOKUP(A51,'Veículos'!$A$2:$E$150,5,FALSE),""))</f>
        <v/>
      </c>
      <c r="G51" s="2">
        <f>IF(OR(E51="",F51=""),"",F51-E51)</f>
        <v/>
      </c>
      <c r="I51">
        <f>IF(A51="","",IF(H51="","Sem dados (sulco)",IF(H51&lt;1.6,"TROCAR (abaixo de 1,6 mm)",IF(H51&lt;3,"Próxima troca (abaixo de 3 mm)","Em dia"))))</f>
        <v/>
      </c>
    </row>
    <row r="52">
      <c r="D52" s="3" t="n"/>
      <c r="E52" s="2" t="n"/>
      <c r="F52" s="2">
        <f>IF(A52="","",IFERROR(VLOOKUP(A52,'Veículos'!$A$2:$E$150,5,FALSE),""))</f>
        <v/>
      </c>
      <c r="G52" s="2">
        <f>IF(OR(E52="",F52=""),"",F52-E52)</f>
        <v/>
      </c>
      <c r="I52">
        <f>IF(A52="","",IF(H52="","Sem dados (sulco)",IF(H52&lt;1.6,"TROCAR (abaixo de 1,6 mm)",IF(H52&lt;3,"Próxima troca (abaixo de 3 mm)","Em dia"))))</f>
        <v/>
      </c>
    </row>
    <row r="53">
      <c r="D53" s="3" t="n"/>
      <c r="E53" s="2" t="n"/>
      <c r="F53" s="2">
        <f>IF(A53="","",IFERROR(VLOOKUP(A53,'Veículos'!$A$2:$E$150,5,FALSE),""))</f>
        <v/>
      </c>
      <c r="G53" s="2">
        <f>IF(OR(E53="",F53=""),"",F53-E53)</f>
        <v/>
      </c>
      <c r="I53">
        <f>IF(A53="","",IF(H53="","Sem dados (sulco)",IF(H53&lt;1.6,"TROCAR (abaixo de 1,6 mm)",IF(H53&lt;3,"Próxima troca (abaixo de 3 mm)","Em dia"))))</f>
        <v/>
      </c>
    </row>
    <row r="54">
      <c r="D54" s="3" t="n"/>
      <c r="E54" s="2" t="n"/>
      <c r="F54" s="2">
        <f>IF(A54="","",IFERROR(VLOOKUP(A54,'Veículos'!$A$2:$E$150,5,FALSE),""))</f>
        <v/>
      </c>
      <c r="G54" s="2">
        <f>IF(OR(E54="",F54=""),"",F54-E54)</f>
        <v/>
      </c>
      <c r="I54">
        <f>IF(A54="","",IF(H54="","Sem dados (sulco)",IF(H54&lt;1.6,"TROCAR (abaixo de 1,6 mm)",IF(H54&lt;3,"Próxima troca (abaixo de 3 mm)","Em dia"))))</f>
        <v/>
      </c>
    </row>
    <row r="55">
      <c r="D55" s="3" t="n"/>
      <c r="E55" s="2" t="n"/>
      <c r="F55" s="2">
        <f>IF(A55="","",IFERROR(VLOOKUP(A55,'Veículos'!$A$2:$E$150,5,FALSE),""))</f>
        <v/>
      </c>
      <c r="G55" s="2">
        <f>IF(OR(E55="",F55=""),"",F55-E55)</f>
        <v/>
      </c>
      <c r="I55">
        <f>IF(A55="","",IF(H55="","Sem dados (sulco)",IF(H55&lt;1.6,"TROCAR (abaixo de 1,6 mm)",IF(H55&lt;3,"Próxima troca (abaixo de 3 mm)","Em dia"))))</f>
        <v/>
      </c>
    </row>
    <row r="56">
      <c r="D56" s="3" t="n"/>
      <c r="E56" s="2" t="n"/>
      <c r="F56" s="2">
        <f>IF(A56="","",IFERROR(VLOOKUP(A56,'Veículos'!$A$2:$E$150,5,FALSE),""))</f>
        <v/>
      </c>
      <c r="G56" s="2">
        <f>IF(OR(E56="",F56=""),"",F56-E56)</f>
        <v/>
      </c>
      <c r="I56">
        <f>IF(A56="","",IF(H56="","Sem dados (sulco)",IF(H56&lt;1.6,"TROCAR (abaixo de 1,6 mm)",IF(H56&lt;3,"Próxima troca (abaixo de 3 mm)","Em dia"))))</f>
        <v/>
      </c>
    </row>
    <row r="57">
      <c r="D57" s="3" t="n"/>
      <c r="E57" s="2" t="n"/>
      <c r="F57" s="2">
        <f>IF(A57="","",IFERROR(VLOOKUP(A57,'Veículos'!$A$2:$E$150,5,FALSE),""))</f>
        <v/>
      </c>
      <c r="G57" s="2">
        <f>IF(OR(E57="",F57=""),"",F57-E57)</f>
        <v/>
      </c>
      <c r="I57">
        <f>IF(A57="","",IF(H57="","Sem dados (sulco)",IF(H57&lt;1.6,"TROCAR (abaixo de 1,6 mm)",IF(H57&lt;3,"Próxima troca (abaixo de 3 mm)","Em dia"))))</f>
        <v/>
      </c>
    </row>
    <row r="58">
      <c r="D58" s="3" t="n"/>
      <c r="E58" s="2" t="n"/>
      <c r="F58" s="2">
        <f>IF(A58="","",IFERROR(VLOOKUP(A58,'Veículos'!$A$2:$E$150,5,FALSE),""))</f>
        <v/>
      </c>
      <c r="G58" s="2">
        <f>IF(OR(E58="",F58=""),"",F58-E58)</f>
        <v/>
      </c>
      <c r="I58">
        <f>IF(A58="","",IF(H58="","Sem dados (sulco)",IF(H58&lt;1.6,"TROCAR (abaixo de 1,6 mm)",IF(H58&lt;3,"Próxima troca (abaixo de 3 mm)","Em dia"))))</f>
        <v/>
      </c>
    </row>
    <row r="59">
      <c r="D59" s="3" t="n"/>
      <c r="E59" s="2" t="n"/>
      <c r="F59" s="2">
        <f>IF(A59="","",IFERROR(VLOOKUP(A59,'Veículos'!$A$2:$E$150,5,FALSE),""))</f>
        <v/>
      </c>
      <c r="G59" s="2">
        <f>IF(OR(E59="",F59=""),"",F59-E59)</f>
        <v/>
      </c>
      <c r="I59">
        <f>IF(A59="","",IF(H59="","Sem dados (sulco)",IF(H59&lt;1.6,"TROCAR (abaixo de 1,6 mm)",IF(H59&lt;3,"Próxima troca (abaixo de 3 mm)","Em dia"))))</f>
        <v/>
      </c>
    </row>
    <row r="60">
      <c r="D60" s="3" t="n"/>
      <c r="E60" s="2" t="n"/>
      <c r="F60" s="2">
        <f>IF(A60="","",IFERROR(VLOOKUP(A60,'Veículos'!$A$2:$E$150,5,FALSE),""))</f>
        <v/>
      </c>
      <c r="G60" s="2">
        <f>IF(OR(E60="",F60=""),"",F60-E60)</f>
        <v/>
      </c>
      <c r="I60">
        <f>IF(A60="","",IF(H60="","Sem dados (sulco)",IF(H60&lt;1.6,"TROCAR (abaixo de 1,6 mm)",IF(H60&lt;3,"Próxima troca (abaixo de 3 mm)","Em dia"))))</f>
        <v/>
      </c>
    </row>
    <row r="61">
      <c r="D61" s="3" t="n"/>
      <c r="E61" s="2" t="n"/>
      <c r="F61" s="2">
        <f>IF(A61="","",IFERROR(VLOOKUP(A61,'Veículos'!$A$2:$E$150,5,FALSE),""))</f>
        <v/>
      </c>
      <c r="G61" s="2">
        <f>IF(OR(E61="",F61=""),"",F61-E61)</f>
        <v/>
      </c>
      <c r="I61">
        <f>IF(A61="","",IF(H61="","Sem dados (sulco)",IF(H61&lt;1.6,"TROCAR (abaixo de 1,6 mm)",IF(H61&lt;3,"Próxima troca (abaixo de 3 mm)","Em dia"))))</f>
        <v/>
      </c>
    </row>
    <row r="62">
      <c r="D62" s="3" t="n"/>
      <c r="E62" s="2" t="n"/>
      <c r="F62" s="2">
        <f>IF(A62="","",IFERROR(VLOOKUP(A62,'Veículos'!$A$2:$E$150,5,FALSE),""))</f>
        <v/>
      </c>
      <c r="G62" s="2">
        <f>IF(OR(E62="",F62=""),"",F62-E62)</f>
        <v/>
      </c>
      <c r="I62">
        <f>IF(A62="","",IF(H62="","Sem dados (sulco)",IF(H62&lt;1.6,"TROCAR (abaixo de 1,6 mm)",IF(H62&lt;3,"Próxima troca (abaixo de 3 mm)","Em dia"))))</f>
        <v/>
      </c>
    </row>
    <row r="63">
      <c r="D63" s="3" t="n"/>
      <c r="E63" s="2" t="n"/>
      <c r="F63" s="2">
        <f>IF(A63="","",IFERROR(VLOOKUP(A63,'Veículos'!$A$2:$E$150,5,FALSE),""))</f>
        <v/>
      </c>
      <c r="G63" s="2">
        <f>IF(OR(E63="",F63=""),"",F63-E63)</f>
        <v/>
      </c>
      <c r="I63">
        <f>IF(A63="","",IF(H63="","Sem dados (sulco)",IF(H63&lt;1.6,"TROCAR (abaixo de 1,6 mm)",IF(H63&lt;3,"Próxima troca (abaixo de 3 mm)","Em dia"))))</f>
        <v/>
      </c>
    </row>
    <row r="64">
      <c r="D64" s="3" t="n"/>
      <c r="E64" s="2" t="n"/>
      <c r="F64" s="2">
        <f>IF(A64="","",IFERROR(VLOOKUP(A64,'Veículos'!$A$2:$E$150,5,FALSE),""))</f>
        <v/>
      </c>
      <c r="G64" s="2">
        <f>IF(OR(E64="",F64=""),"",F64-E64)</f>
        <v/>
      </c>
      <c r="I64">
        <f>IF(A64="","",IF(H64="","Sem dados (sulco)",IF(H64&lt;1.6,"TROCAR (abaixo de 1,6 mm)",IF(H64&lt;3,"Próxima troca (abaixo de 3 mm)","Em dia"))))</f>
        <v/>
      </c>
    </row>
    <row r="65">
      <c r="D65" s="3" t="n"/>
      <c r="E65" s="2" t="n"/>
      <c r="F65" s="2">
        <f>IF(A65="","",IFERROR(VLOOKUP(A65,'Veículos'!$A$2:$E$150,5,FALSE),""))</f>
        <v/>
      </c>
      <c r="G65" s="2">
        <f>IF(OR(E65="",F65=""),"",F65-E65)</f>
        <v/>
      </c>
      <c r="I65">
        <f>IF(A65="","",IF(H65="","Sem dados (sulco)",IF(H65&lt;1.6,"TROCAR (abaixo de 1,6 mm)",IF(H65&lt;3,"Próxima troca (abaixo de 3 mm)","Em dia"))))</f>
        <v/>
      </c>
    </row>
    <row r="66">
      <c r="D66" s="3" t="n"/>
      <c r="E66" s="2" t="n"/>
      <c r="F66" s="2">
        <f>IF(A66="","",IFERROR(VLOOKUP(A66,'Veículos'!$A$2:$E$150,5,FALSE),""))</f>
        <v/>
      </c>
      <c r="G66" s="2">
        <f>IF(OR(E66="",F66=""),"",F66-E66)</f>
        <v/>
      </c>
      <c r="I66">
        <f>IF(A66="","",IF(H66="","Sem dados (sulco)",IF(H66&lt;1.6,"TROCAR (abaixo de 1,6 mm)",IF(H66&lt;3,"Próxima troca (abaixo de 3 mm)","Em dia"))))</f>
        <v/>
      </c>
    </row>
    <row r="67">
      <c r="D67" s="3" t="n"/>
      <c r="E67" s="2" t="n"/>
      <c r="F67" s="2">
        <f>IF(A67="","",IFERROR(VLOOKUP(A67,'Veículos'!$A$2:$E$150,5,FALSE),""))</f>
        <v/>
      </c>
      <c r="G67" s="2">
        <f>IF(OR(E67="",F67=""),"",F67-E67)</f>
        <v/>
      </c>
      <c r="I67">
        <f>IF(A67="","",IF(H67="","Sem dados (sulco)",IF(H67&lt;1.6,"TROCAR (abaixo de 1,6 mm)",IF(H67&lt;3,"Próxima troca (abaixo de 3 mm)","Em dia"))))</f>
        <v/>
      </c>
    </row>
    <row r="68">
      <c r="D68" s="3" t="n"/>
      <c r="E68" s="2" t="n"/>
      <c r="F68" s="2">
        <f>IF(A68="","",IFERROR(VLOOKUP(A68,'Veículos'!$A$2:$E$150,5,FALSE),""))</f>
        <v/>
      </c>
      <c r="G68" s="2">
        <f>IF(OR(E68="",F68=""),"",F68-E68)</f>
        <v/>
      </c>
      <c r="I68">
        <f>IF(A68="","",IF(H68="","Sem dados (sulco)",IF(H68&lt;1.6,"TROCAR (abaixo de 1,6 mm)",IF(H68&lt;3,"Próxima troca (abaixo de 3 mm)","Em dia"))))</f>
        <v/>
      </c>
    </row>
    <row r="69">
      <c r="D69" s="3" t="n"/>
      <c r="E69" s="2" t="n"/>
      <c r="F69" s="2">
        <f>IF(A69="","",IFERROR(VLOOKUP(A69,'Veículos'!$A$2:$E$150,5,FALSE),""))</f>
        <v/>
      </c>
      <c r="G69" s="2">
        <f>IF(OR(E69="",F69=""),"",F69-E69)</f>
        <v/>
      </c>
      <c r="I69">
        <f>IF(A69="","",IF(H69="","Sem dados (sulco)",IF(H69&lt;1.6,"TROCAR (abaixo de 1,6 mm)",IF(H69&lt;3,"Próxima troca (abaixo de 3 mm)","Em dia"))))</f>
        <v/>
      </c>
    </row>
    <row r="70">
      <c r="D70" s="3" t="n"/>
      <c r="E70" s="2" t="n"/>
      <c r="F70" s="2">
        <f>IF(A70="","",IFERROR(VLOOKUP(A70,'Veículos'!$A$2:$E$150,5,FALSE),""))</f>
        <v/>
      </c>
      <c r="G70" s="2">
        <f>IF(OR(E70="",F70=""),"",F70-E70)</f>
        <v/>
      </c>
      <c r="I70">
        <f>IF(A70="","",IF(H70="","Sem dados (sulco)",IF(H70&lt;1.6,"TROCAR (abaixo de 1,6 mm)",IF(H70&lt;3,"Próxima troca (abaixo de 3 mm)","Em dia"))))</f>
        <v/>
      </c>
    </row>
    <row r="71">
      <c r="D71" s="3" t="n"/>
      <c r="E71" s="2" t="n"/>
      <c r="F71" s="2">
        <f>IF(A71="","",IFERROR(VLOOKUP(A71,'Veículos'!$A$2:$E$150,5,FALSE),""))</f>
        <v/>
      </c>
      <c r="G71" s="2">
        <f>IF(OR(E71="",F71=""),"",F71-E71)</f>
        <v/>
      </c>
      <c r="I71">
        <f>IF(A71="","",IF(H71="","Sem dados (sulco)",IF(H71&lt;1.6,"TROCAR (abaixo de 1,6 mm)",IF(H71&lt;3,"Próxima troca (abaixo de 3 mm)","Em dia"))))</f>
        <v/>
      </c>
    </row>
    <row r="72">
      <c r="D72" s="3" t="n"/>
      <c r="E72" s="2" t="n"/>
      <c r="F72" s="2">
        <f>IF(A72="","",IFERROR(VLOOKUP(A72,'Veículos'!$A$2:$E$150,5,FALSE),""))</f>
        <v/>
      </c>
      <c r="G72" s="2">
        <f>IF(OR(E72="",F72=""),"",F72-E72)</f>
        <v/>
      </c>
      <c r="I72">
        <f>IF(A72="","",IF(H72="","Sem dados (sulco)",IF(H72&lt;1.6,"TROCAR (abaixo de 1,6 mm)",IF(H72&lt;3,"Próxima troca (abaixo de 3 mm)","Em dia"))))</f>
        <v/>
      </c>
    </row>
    <row r="73">
      <c r="D73" s="3" t="n"/>
      <c r="E73" s="2" t="n"/>
      <c r="F73" s="2">
        <f>IF(A73="","",IFERROR(VLOOKUP(A73,'Veículos'!$A$2:$E$150,5,FALSE),""))</f>
        <v/>
      </c>
      <c r="G73" s="2">
        <f>IF(OR(E73="",F73=""),"",F73-E73)</f>
        <v/>
      </c>
      <c r="I73">
        <f>IF(A73="","",IF(H73="","Sem dados (sulco)",IF(H73&lt;1.6,"TROCAR (abaixo de 1,6 mm)",IF(H73&lt;3,"Próxima troca (abaixo de 3 mm)","Em dia"))))</f>
        <v/>
      </c>
    </row>
    <row r="74">
      <c r="D74" s="3" t="n"/>
      <c r="E74" s="2" t="n"/>
      <c r="F74" s="2">
        <f>IF(A74="","",IFERROR(VLOOKUP(A74,'Veículos'!$A$2:$E$150,5,FALSE),""))</f>
        <v/>
      </c>
      <c r="G74" s="2">
        <f>IF(OR(E74="",F74=""),"",F74-E74)</f>
        <v/>
      </c>
      <c r="I74">
        <f>IF(A74="","",IF(H74="","Sem dados (sulco)",IF(H74&lt;1.6,"TROCAR (abaixo de 1,6 mm)",IF(H74&lt;3,"Próxima troca (abaixo de 3 mm)","Em dia"))))</f>
        <v/>
      </c>
    </row>
    <row r="75">
      <c r="D75" s="3" t="n"/>
      <c r="E75" s="2" t="n"/>
      <c r="F75" s="2">
        <f>IF(A75="","",IFERROR(VLOOKUP(A75,'Veículos'!$A$2:$E$150,5,FALSE),""))</f>
        <v/>
      </c>
      <c r="G75" s="2">
        <f>IF(OR(E75="",F75=""),"",F75-E75)</f>
        <v/>
      </c>
      <c r="I75">
        <f>IF(A75="","",IF(H75="","Sem dados (sulco)",IF(H75&lt;1.6,"TROCAR (abaixo de 1,6 mm)",IF(H75&lt;3,"Próxima troca (abaixo de 3 mm)","Em dia"))))</f>
        <v/>
      </c>
    </row>
    <row r="76">
      <c r="D76" s="3" t="n"/>
      <c r="E76" s="2" t="n"/>
      <c r="F76" s="2">
        <f>IF(A76="","",IFERROR(VLOOKUP(A76,'Veículos'!$A$2:$E$150,5,FALSE),""))</f>
        <v/>
      </c>
      <c r="G76" s="2">
        <f>IF(OR(E76="",F76=""),"",F76-E76)</f>
        <v/>
      </c>
      <c r="I76">
        <f>IF(A76="","",IF(H76="","Sem dados (sulco)",IF(H76&lt;1.6,"TROCAR (abaixo de 1,6 mm)",IF(H76&lt;3,"Próxima troca (abaixo de 3 mm)","Em dia"))))</f>
        <v/>
      </c>
    </row>
    <row r="77">
      <c r="D77" s="3" t="n"/>
      <c r="E77" s="2" t="n"/>
      <c r="F77" s="2">
        <f>IF(A77="","",IFERROR(VLOOKUP(A77,'Veículos'!$A$2:$E$150,5,FALSE),""))</f>
        <v/>
      </c>
      <c r="G77" s="2">
        <f>IF(OR(E77="",F77=""),"",F77-E77)</f>
        <v/>
      </c>
      <c r="I77">
        <f>IF(A77="","",IF(H77="","Sem dados (sulco)",IF(H77&lt;1.6,"TROCAR (abaixo de 1,6 mm)",IF(H77&lt;3,"Próxima troca (abaixo de 3 mm)","Em dia"))))</f>
        <v/>
      </c>
    </row>
    <row r="78">
      <c r="D78" s="3" t="n"/>
      <c r="E78" s="2" t="n"/>
      <c r="F78" s="2">
        <f>IF(A78="","",IFERROR(VLOOKUP(A78,'Veículos'!$A$2:$E$150,5,FALSE),""))</f>
        <v/>
      </c>
      <c r="G78" s="2">
        <f>IF(OR(E78="",F78=""),"",F78-E78)</f>
        <v/>
      </c>
      <c r="I78">
        <f>IF(A78="","",IF(H78="","Sem dados (sulco)",IF(H78&lt;1.6,"TROCAR (abaixo de 1,6 mm)",IF(H78&lt;3,"Próxima troca (abaixo de 3 mm)","Em dia"))))</f>
        <v/>
      </c>
    </row>
    <row r="79">
      <c r="D79" s="3" t="n"/>
      <c r="E79" s="2" t="n"/>
      <c r="F79" s="2">
        <f>IF(A79="","",IFERROR(VLOOKUP(A79,'Veículos'!$A$2:$E$150,5,FALSE),""))</f>
        <v/>
      </c>
      <c r="G79" s="2">
        <f>IF(OR(E79="",F79=""),"",F79-E79)</f>
        <v/>
      </c>
      <c r="I79">
        <f>IF(A79="","",IF(H79="","Sem dados (sulco)",IF(H79&lt;1.6,"TROCAR (abaixo de 1,6 mm)",IF(H79&lt;3,"Próxima troca (abaixo de 3 mm)","Em dia"))))</f>
        <v/>
      </c>
    </row>
    <row r="80">
      <c r="D80" s="3" t="n"/>
      <c r="E80" s="2" t="n"/>
      <c r="F80" s="2">
        <f>IF(A80="","",IFERROR(VLOOKUP(A80,'Veículos'!$A$2:$E$150,5,FALSE),""))</f>
        <v/>
      </c>
      <c r="G80" s="2">
        <f>IF(OR(E80="",F80=""),"",F80-E80)</f>
        <v/>
      </c>
      <c r="I80">
        <f>IF(A80="","",IF(H80="","Sem dados (sulco)",IF(H80&lt;1.6,"TROCAR (abaixo de 1,6 mm)",IF(H80&lt;3,"Próxima troca (abaixo de 3 mm)","Em dia"))))</f>
        <v/>
      </c>
    </row>
    <row r="81">
      <c r="D81" s="3" t="n"/>
      <c r="E81" s="2" t="n"/>
      <c r="F81" s="2">
        <f>IF(A81="","",IFERROR(VLOOKUP(A81,'Veículos'!$A$2:$E$150,5,FALSE),""))</f>
        <v/>
      </c>
      <c r="G81" s="2">
        <f>IF(OR(E81="",F81=""),"",F81-E81)</f>
        <v/>
      </c>
      <c r="I81">
        <f>IF(A81="","",IF(H81="","Sem dados (sulco)",IF(H81&lt;1.6,"TROCAR (abaixo de 1,6 mm)",IF(H81&lt;3,"Próxima troca (abaixo de 3 mm)","Em dia"))))</f>
        <v/>
      </c>
    </row>
    <row r="82">
      <c r="D82" s="3" t="n"/>
      <c r="E82" s="2" t="n"/>
      <c r="F82" s="2">
        <f>IF(A82="","",IFERROR(VLOOKUP(A82,'Veículos'!$A$2:$E$150,5,FALSE),""))</f>
        <v/>
      </c>
      <c r="G82" s="2">
        <f>IF(OR(E82="",F82=""),"",F82-E82)</f>
        <v/>
      </c>
      <c r="I82">
        <f>IF(A82="","",IF(H82="","Sem dados (sulco)",IF(H82&lt;1.6,"TROCAR (abaixo de 1,6 mm)",IF(H82&lt;3,"Próxima troca (abaixo de 3 mm)","Em dia"))))</f>
        <v/>
      </c>
    </row>
    <row r="83">
      <c r="D83" s="3" t="n"/>
      <c r="E83" s="2" t="n"/>
      <c r="F83" s="2">
        <f>IF(A83="","",IFERROR(VLOOKUP(A83,'Veículos'!$A$2:$E$150,5,FALSE),""))</f>
        <v/>
      </c>
      <c r="G83" s="2">
        <f>IF(OR(E83="",F83=""),"",F83-E83)</f>
        <v/>
      </c>
      <c r="I83">
        <f>IF(A83="","",IF(H83="","Sem dados (sulco)",IF(H83&lt;1.6,"TROCAR (abaixo de 1,6 mm)",IF(H83&lt;3,"Próxima troca (abaixo de 3 mm)","Em dia"))))</f>
        <v/>
      </c>
    </row>
    <row r="84">
      <c r="D84" s="3" t="n"/>
      <c r="E84" s="2" t="n"/>
      <c r="F84" s="2">
        <f>IF(A84="","",IFERROR(VLOOKUP(A84,'Veículos'!$A$2:$E$150,5,FALSE),""))</f>
        <v/>
      </c>
      <c r="G84" s="2">
        <f>IF(OR(E84="",F84=""),"",F84-E84)</f>
        <v/>
      </c>
      <c r="I84">
        <f>IF(A84="","",IF(H84="","Sem dados (sulco)",IF(H84&lt;1.6,"TROCAR (abaixo de 1,6 mm)",IF(H84&lt;3,"Próxima troca (abaixo de 3 mm)","Em dia"))))</f>
        <v/>
      </c>
    </row>
    <row r="85">
      <c r="D85" s="3" t="n"/>
      <c r="E85" s="2" t="n"/>
      <c r="F85" s="2">
        <f>IF(A85="","",IFERROR(VLOOKUP(A85,'Veículos'!$A$2:$E$150,5,FALSE),""))</f>
        <v/>
      </c>
      <c r="G85" s="2">
        <f>IF(OR(E85="",F85=""),"",F85-E85)</f>
        <v/>
      </c>
      <c r="I85">
        <f>IF(A85="","",IF(H85="","Sem dados (sulco)",IF(H85&lt;1.6,"TROCAR (abaixo de 1,6 mm)",IF(H85&lt;3,"Próxima troca (abaixo de 3 mm)","Em dia"))))</f>
        <v/>
      </c>
    </row>
    <row r="86">
      <c r="D86" s="3" t="n"/>
      <c r="E86" s="2" t="n"/>
      <c r="F86" s="2">
        <f>IF(A86="","",IFERROR(VLOOKUP(A86,'Veículos'!$A$2:$E$150,5,FALSE),""))</f>
        <v/>
      </c>
      <c r="G86" s="2">
        <f>IF(OR(E86="",F86=""),"",F86-E86)</f>
        <v/>
      </c>
      <c r="I86">
        <f>IF(A86="","",IF(H86="","Sem dados (sulco)",IF(H86&lt;1.6,"TROCAR (abaixo de 1,6 mm)",IF(H86&lt;3,"Próxima troca (abaixo de 3 mm)","Em dia"))))</f>
        <v/>
      </c>
    </row>
    <row r="87">
      <c r="D87" s="3" t="n"/>
      <c r="E87" s="2" t="n"/>
      <c r="F87" s="2">
        <f>IF(A87="","",IFERROR(VLOOKUP(A87,'Veículos'!$A$2:$E$150,5,FALSE),""))</f>
        <v/>
      </c>
      <c r="G87" s="2">
        <f>IF(OR(E87="",F87=""),"",F87-E87)</f>
        <v/>
      </c>
      <c r="I87">
        <f>IF(A87="","",IF(H87="","Sem dados (sulco)",IF(H87&lt;1.6,"TROCAR (abaixo de 1,6 mm)",IF(H87&lt;3,"Próxima troca (abaixo de 3 mm)","Em dia"))))</f>
        <v/>
      </c>
    </row>
    <row r="88">
      <c r="D88" s="3" t="n"/>
      <c r="E88" s="2" t="n"/>
      <c r="F88" s="2">
        <f>IF(A88="","",IFERROR(VLOOKUP(A88,'Veículos'!$A$2:$E$150,5,FALSE),""))</f>
        <v/>
      </c>
      <c r="G88" s="2">
        <f>IF(OR(E88="",F88=""),"",F88-E88)</f>
        <v/>
      </c>
      <c r="I88">
        <f>IF(A88="","",IF(H88="","Sem dados (sulco)",IF(H88&lt;1.6,"TROCAR (abaixo de 1,6 mm)",IF(H88&lt;3,"Próxima troca (abaixo de 3 mm)","Em dia"))))</f>
        <v/>
      </c>
    </row>
    <row r="89">
      <c r="D89" s="3" t="n"/>
      <c r="E89" s="2" t="n"/>
      <c r="F89" s="2">
        <f>IF(A89="","",IFERROR(VLOOKUP(A89,'Veículos'!$A$2:$E$150,5,FALSE),""))</f>
        <v/>
      </c>
      <c r="G89" s="2">
        <f>IF(OR(E89="",F89=""),"",F89-E89)</f>
        <v/>
      </c>
      <c r="I89">
        <f>IF(A89="","",IF(H89="","Sem dados (sulco)",IF(H89&lt;1.6,"TROCAR (abaixo de 1,6 mm)",IF(H89&lt;3,"Próxima troca (abaixo de 3 mm)","Em dia"))))</f>
        <v/>
      </c>
    </row>
    <row r="90">
      <c r="D90" s="3" t="n"/>
      <c r="E90" s="2" t="n"/>
      <c r="F90" s="2">
        <f>IF(A90="","",IFERROR(VLOOKUP(A90,'Veículos'!$A$2:$E$150,5,FALSE),""))</f>
        <v/>
      </c>
      <c r="G90" s="2">
        <f>IF(OR(E90="",F90=""),"",F90-E90)</f>
        <v/>
      </c>
      <c r="I90">
        <f>IF(A90="","",IF(H90="","Sem dados (sulco)",IF(H90&lt;1.6,"TROCAR (abaixo de 1,6 mm)",IF(H90&lt;3,"Próxima troca (abaixo de 3 mm)","Em dia"))))</f>
        <v/>
      </c>
    </row>
    <row r="91">
      <c r="D91" s="3" t="n"/>
      <c r="E91" s="2" t="n"/>
      <c r="F91" s="2">
        <f>IF(A91="","",IFERROR(VLOOKUP(A91,'Veículos'!$A$2:$E$150,5,FALSE),""))</f>
        <v/>
      </c>
      <c r="G91" s="2">
        <f>IF(OR(E91="",F91=""),"",F91-E91)</f>
        <v/>
      </c>
      <c r="I91">
        <f>IF(A91="","",IF(H91="","Sem dados (sulco)",IF(H91&lt;1.6,"TROCAR (abaixo de 1,6 mm)",IF(H91&lt;3,"Próxima troca (abaixo de 3 mm)","Em dia"))))</f>
        <v/>
      </c>
    </row>
    <row r="92">
      <c r="D92" s="3" t="n"/>
      <c r="E92" s="2" t="n"/>
      <c r="F92" s="2">
        <f>IF(A92="","",IFERROR(VLOOKUP(A92,'Veículos'!$A$2:$E$150,5,FALSE),""))</f>
        <v/>
      </c>
      <c r="G92" s="2">
        <f>IF(OR(E92="",F92=""),"",F92-E92)</f>
        <v/>
      </c>
      <c r="I92">
        <f>IF(A92="","",IF(H92="","Sem dados (sulco)",IF(H92&lt;1.6,"TROCAR (abaixo de 1,6 mm)",IF(H92&lt;3,"Próxima troca (abaixo de 3 mm)","Em dia"))))</f>
        <v/>
      </c>
    </row>
    <row r="93">
      <c r="D93" s="3" t="n"/>
      <c r="E93" s="2" t="n"/>
      <c r="F93" s="2">
        <f>IF(A93="","",IFERROR(VLOOKUP(A93,'Veículos'!$A$2:$E$150,5,FALSE),""))</f>
        <v/>
      </c>
      <c r="G93" s="2">
        <f>IF(OR(E93="",F93=""),"",F93-E93)</f>
        <v/>
      </c>
      <c r="I93">
        <f>IF(A93="","",IF(H93="","Sem dados (sulco)",IF(H93&lt;1.6,"TROCAR (abaixo de 1,6 mm)",IF(H93&lt;3,"Próxima troca (abaixo de 3 mm)","Em dia"))))</f>
        <v/>
      </c>
    </row>
    <row r="94">
      <c r="D94" s="3" t="n"/>
      <c r="E94" s="2" t="n"/>
      <c r="F94" s="2">
        <f>IF(A94="","",IFERROR(VLOOKUP(A94,'Veículos'!$A$2:$E$150,5,FALSE),""))</f>
        <v/>
      </c>
      <c r="G94" s="2">
        <f>IF(OR(E94="",F94=""),"",F94-E94)</f>
        <v/>
      </c>
      <c r="I94">
        <f>IF(A94="","",IF(H94="","Sem dados (sulco)",IF(H94&lt;1.6,"TROCAR (abaixo de 1,6 mm)",IF(H94&lt;3,"Próxima troca (abaixo de 3 mm)","Em dia"))))</f>
        <v/>
      </c>
    </row>
    <row r="95">
      <c r="D95" s="3" t="n"/>
      <c r="E95" s="2" t="n"/>
      <c r="F95" s="2">
        <f>IF(A95="","",IFERROR(VLOOKUP(A95,'Veículos'!$A$2:$E$150,5,FALSE),""))</f>
        <v/>
      </c>
      <c r="G95" s="2">
        <f>IF(OR(E95="",F95=""),"",F95-E95)</f>
        <v/>
      </c>
      <c r="I95">
        <f>IF(A95="","",IF(H95="","Sem dados (sulco)",IF(H95&lt;1.6,"TROCAR (abaixo de 1,6 mm)",IF(H95&lt;3,"Próxima troca (abaixo de 3 mm)","Em dia"))))</f>
        <v/>
      </c>
    </row>
    <row r="96">
      <c r="D96" s="3" t="n"/>
      <c r="E96" s="2" t="n"/>
      <c r="F96" s="2">
        <f>IF(A96="","",IFERROR(VLOOKUP(A96,'Veículos'!$A$2:$E$150,5,FALSE),""))</f>
        <v/>
      </c>
      <c r="G96" s="2">
        <f>IF(OR(E96="",F96=""),"",F96-E96)</f>
        <v/>
      </c>
      <c r="I96">
        <f>IF(A96="","",IF(H96="","Sem dados (sulco)",IF(H96&lt;1.6,"TROCAR (abaixo de 1,6 mm)",IF(H96&lt;3,"Próxima troca (abaixo de 3 mm)","Em dia"))))</f>
        <v/>
      </c>
    </row>
    <row r="97">
      <c r="D97" s="3" t="n"/>
      <c r="E97" s="2" t="n"/>
      <c r="F97" s="2">
        <f>IF(A97="","",IFERROR(VLOOKUP(A97,'Veículos'!$A$2:$E$150,5,FALSE),""))</f>
        <v/>
      </c>
      <c r="G97" s="2">
        <f>IF(OR(E97="",F97=""),"",F97-E97)</f>
        <v/>
      </c>
      <c r="I97">
        <f>IF(A97="","",IF(H97="","Sem dados (sulco)",IF(H97&lt;1.6,"TROCAR (abaixo de 1,6 mm)",IF(H97&lt;3,"Próxima troca (abaixo de 3 mm)","Em dia"))))</f>
        <v/>
      </c>
    </row>
    <row r="98">
      <c r="D98" s="3" t="n"/>
      <c r="E98" s="2" t="n"/>
      <c r="F98" s="2">
        <f>IF(A98="","",IFERROR(VLOOKUP(A98,'Veículos'!$A$2:$E$150,5,FALSE),""))</f>
        <v/>
      </c>
      <c r="G98" s="2">
        <f>IF(OR(E98="",F98=""),"",F98-E98)</f>
        <v/>
      </c>
      <c r="I98">
        <f>IF(A98="","",IF(H98="","Sem dados (sulco)",IF(H98&lt;1.6,"TROCAR (abaixo de 1,6 mm)",IF(H98&lt;3,"Próxima troca (abaixo de 3 mm)","Em dia"))))</f>
        <v/>
      </c>
    </row>
    <row r="99">
      <c r="D99" s="3" t="n"/>
      <c r="E99" s="2" t="n"/>
      <c r="F99" s="2">
        <f>IF(A99="","",IFERROR(VLOOKUP(A99,'Veículos'!$A$2:$E$150,5,FALSE),""))</f>
        <v/>
      </c>
      <c r="G99" s="2">
        <f>IF(OR(E99="",F99=""),"",F99-E99)</f>
        <v/>
      </c>
      <c r="I99">
        <f>IF(A99="","",IF(H99="","Sem dados (sulco)",IF(H99&lt;1.6,"TROCAR (abaixo de 1,6 mm)",IF(H99&lt;3,"Próxima troca (abaixo de 3 mm)","Em dia"))))</f>
        <v/>
      </c>
    </row>
    <row r="100">
      <c r="D100" s="3" t="n"/>
      <c r="E100" s="2" t="n"/>
      <c r="F100" s="2">
        <f>IF(A100="","",IFERROR(VLOOKUP(A100,'Veículos'!$A$2:$E$150,5,FALSE),""))</f>
        <v/>
      </c>
      <c r="G100" s="2">
        <f>IF(OR(E100="",F100=""),"",F100-E100)</f>
        <v/>
      </c>
      <c r="I100">
        <f>IF(A100="","",IF(H100="","Sem dados (sulco)",IF(H100&lt;1.6,"TROCAR (abaixo de 1,6 mm)",IF(H100&lt;3,"Próxima troca (abaixo de 3 mm)","Em dia"))))</f>
        <v/>
      </c>
    </row>
    <row r="101">
      <c r="D101" s="3" t="n"/>
      <c r="E101" s="2" t="n"/>
      <c r="F101" s="2">
        <f>IF(A101="","",IFERROR(VLOOKUP(A101,'Veículos'!$A$2:$E$150,5,FALSE),""))</f>
        <v/>
      </c>
      <c r="G101" s="2">
        <f>IF(OR(E101="",F101=""),"",F101-E101)</f>
        <v/>
      </c>
      <c r="I101">
        <f>IF(A101="","",IF(H101="","Sem dados (sulco)",IF(H101&lt;1.6,"TROCAR (abaixo de 1,6 mm)",IF(H101&lt;3,"Próxima troca (abaixo de 3 mm)","Em dia"))))</f>
        <v/>
      </c>
    </row>
    <row r="102">
      <c r="D102" s="3" t="n"/>
      <c r="E102" s="2" t="n"/>
      <c r="F102" s="2">
        <f>IF(A102="","",IFERROR(VLOOKUP(A102,'Veículos'!$A$2:$E$150,5,FALSE),""))</f>
        <v/>
      </c>
      <c r="G102" s="2">
        <f>IF(OR(E102="",F102=""),"",F102-E102)</f>
        <v/>
      </c>
      <c r="I102">
        <f>IF(A102="","",IF(H102="","Sem dados (sulco)",IF(H102&lt;1.6,"TROCAR (abaixo de 1,6 mm)",IF(H102&lt;3,"Próxima troca (abaixo de 3 mm)","Em dia"))))</f>
        <v/>
      </c>
    </row>
    <row r="103">
      <c r="D103" s="3" t="n"/>
      <c r="E103" s="2" t="n"/>
      <c r="F103" s="2">
        <f>IF(A103="","",IFERROR(VLOOKUP(A103,'Veículos'!$A$2:$E$150,5,FALSE),""))</f>
        <v/>
      </c>
      <c r="G103" s="2">
        <f>IF(OR(E103="",F103=""),"",F103-E103)</f>
        <v/>
      </c>
      <c r="I103">
        <f>IF(A103="","",IF(H103="","Sem dados (sulco)",IF(H103&lt;1.6,"TROCAR (abaixo de 1,6 mm)",IF(H103&lt;3,"Próxima troca (abaixo de 3 mm)","Em dia"))))</f>
        <v/>
      </c>
    </row>
    <row r="104">
      <c r="D104" s="3" t="n"/>
      <c r="E104" s="2" t="n"/>
      <c r="F104" s="2">
        <f>IF(A104="","",IFERROR(VLOOKUP(A104,'Veículos'!$A$2:$E$150,5,FALSE),""))</f>
        <v/>
      </c>
      <c r="G104" s="2">
        <f>IF(OR(E104="",F104=""),"",F104-E104)</f>
        <v/>
      </c>
      <c r="I104">
        <f>IF(A104="","",IF(H104="","Sem dados (sulco)",IF(H104&lt;1.6,"TROCAR (abaixo de 1,6 mm)",IF(H104&lt;3,"Próxima troca (abaixo de 3 mm)","Em dia"))))</f>
        <v/>
      </c>
    </row>
    <row r="105">
      <c r="D105" s="3" t="n"/>
      <c r="E105" s="2" t="n"/>
      <c r="F105" s="2">
        <f>IF(A105="","",IFERROR(VLOOKUP(A105,'Veículos'!$A$2:$E$150,5,FALSE),""))</f>
        <v/>
      </c>
      <c r="G105" s="2">
        <f>IF(OR(E105="",F105=""),"",F105-E105)</f>
        <v/>
      </c>
      <c r="I105">
        <f>IF(A105="","",IF(H105="","Sem dados (sulco)",IF(H105&lt;1.6,"TROCAR (abaixo de 1,6 mm)",IF(H105&lt;3,"Próxima troca (abaixo de 3 mm)","Em dia"))))</f>
        <v/>
      </c>
    </row>
    <row r="106">
      <c r="D106" s="3" t="n"/>
      <c r="E106" s="2" t="n"/>
      <c r="F106" s="2">
        <f>IF(A106="","",IFERROR(VLOOKUP(A106,'Veículos'!$A$2:$E$150,5,FALSE),""))</f>
        <v/>
      </c>
      <c r="G106" s="2">
        <f>IF(OR(E106="",F106=""),"",F106-E106)</f>
        <v/>
      </c>
      <c r="I106">
        <f>IF(A106="","",IF(H106="","Sem dados (sulco)",IF(H106&lt;1.6,"TROCAR (abaixo de 1,6 mm)",IF(H106&lt;3,"Próxima troca (abaixo de 3 mm)","Em dia"))))</f>
        <v/>
      </c>
    </row>
    <row r="107">
      <c r="D107" s="3" t="n"/>
      <c r="E107" s="2" t="n"/>
      <c r="F107" s="2">
        <f>IF(A107="","",IFERROR(VLOOKUP(A107,'Veículos'!$A$2:$E$150,5,FALSE),""))</f>
        <v/>
      </c>
      <c r="G107" s="2">
        <f>IF(OR(E107="",F107=""),"",F107-E107)</f>
        <v/>
      </c>
      <c r="I107">
        <f>IF(A107="","",IF(H107="","Sem dados (sulco)",IF(H107&lt;1.6,"TROCAR (abaixo de 1,6 mm)",IF(H107&lt;3,"Próxima troca (abaixo de 3 mm)","Em dia"))))</f>
        <v/>
      </c>
    </row>
    <row r="108">
      <c r="D108" s="3" t="n"/>
      <c r="E108" s="2" t="n"/>
      <c r="F108" s="2">
        <f>IF(A108="","",IFERROR(VLOOKUP(A108,'Veículos'!$A$2:$E$150,5,FALSE),""))</f>
        <v/>
      </c>
      <c r="G108" s="2">
        <f>IF(OR(E108="",F108=""),"",F108-E108)</f>
        <v/>
      </c>
      <c r="I108">
        <f>IF(A108="","",IF(H108="","Sem dados (sulco)",IF(H108&lt;1.6,"TROCAR (abaixo de 1,6 mm)",IF(H108&lt;3,"Próxima troca (abaixo de 3 mm)","Em dia"))))</f>
        <v/>
      </c>
    </row>
    <row r="109">
      <c r="D109" s="3" t="n"/>
      <c r="E109" s="2" t="n"/>
      <c r="F109" s="2">
        <f>IF(A109="","",IFERROR(VLOOKUP(A109,'Veículos'!$A$2:$E$150,5,FALSE),""))</f>
        <v/>
      </c>
      <c r="G109" s="2">
        <f>IF(OR(E109="",F109=""),"",F109-E109)</f>
        <v/>
      </c>
      <c r="I109">
        <f>IF(A109="","",IF(H109="","Sem dados (sulco)",IF(H109&lt;1.6,"TROCAR (abaixo de 1,6 mm)",IF(H109&lt;3,"Próxima troca (abaixo de 3 mm)","Em dia"))))</f>
        <v/>
      </c>
    </row>
    <row r="110">
      <c r="D110" s="3" t="n"/>
      <c r="E110" s="2" t="n"/>
      <c r="F110" s="2">
        <f>IF(A110="","",IFERROR(VLOOKUP(A110,'Veículos'!$A$2:$E$150,5,FALSE),""))</f>
        <v/>
      </c>
      <c r="G110" s="2">
        <f>IF(OR(E110="",F110=""),"",F110-E110)</f>
        <v/>
      </c>
      <c r="I110">
        <f>IF(A110="","",IF(H110="","Sem dados (sulco)",IF(H110&lt;1.6,"TROCAR (abaixo de 1,6 mm)",IF(H110&lt;3,"Próxima troca (abaixo de 3 mm)","Em dia"))))</f>
        <v/>
      </c>
    </row>
    <row r="111">
      <c r="D111" s="3" t="n"/>
      <c r="E111" s="2" t="n"/>
      <c r="F111" s="2">
        <f>IF(A111="","",IFERROR(VLOOKUP(A111,'Veículos'!$A$2:$E$150,5,FALSE),""))</f>
        <v/>
      </c>
      <c r="G111" s="2">
        <f>IF(OR(E111="",F111=""),"",F111-E111)</f>
        <v/>
      </c>
      <c r="I111">
        <f>IF(A111="","",IF(H111="","Sem dados (sulco)",IF(H111&lt;1.6,"TROCAR (abaixo de 1,6 mm)",IF(H111&lt;3,"Próxima troca (abaixo de 3 mm)","Em dia"))))</f>
        <v/>
      </c>
    </row>
    <row r="112">
      <c r="D112" s="3" t="n"/>
      <c r="E112" s="2" t="n"/>
      <c r="F112" s="2">
        <f>IF(A112="","",IFERROR(VLOOKUP(A112,'Veículos'!$A$2:$E$150,5,FALSE),""))</f>
        <v/>
      </c>
      <c r="G112" s="2">
        <f>IF(OR(E112="",F112=""),"",F112-E112)</f>
        <v/>
      </c>
      <c r="I112">
        <f>IF(A112="","",IF(H112="","Sem dados (sulco)",IF(H112&lt;1.6,"TROCAR (abaixo de 1,6 mm)",IF(H112&lt;3,"Próxima troca (abaixo de 3 mm)","Em dia"))))</f>
        <v/>
      </c>
    </row>
    <row r="113">
      <c r="D113" s="3" t="n"/>
      <c r="E113" s="2" t="n"/>
      <c r="F113" s="2">
        <f>IF(A113="","",IFERROR(VLOOKUP(A113,'Veículos'!$A$2:$E$150,5,FALSE),""))</f>
        <v/>
      </c>
      <c r="G113" s="2">
        <f>IF(OR(E113="",F113=""),"",F113-E113)</f>
        <v/>
      </c>
      <c r="I113">
        <f>IF(A113="","",IF(H113="","Sem dados (sulco)",IF(H113&lt;1.6,"TROCAR (abaixo de 1,6 mm)",IF(H113&lt;3,"Próxima troca (abaixo de 3 mm)","Em dia"))))</f>
        <v/>
      </c>
    </row>
    <row r="114">
      <c r="D114" s="3" t="n"/>
      <c r="E114" s="2" t="n"/>
      <c r="F114" s="2">
        <f>IF(A114="","",IFERROR(VLOOKUP(A114,'Veículos'!$A$2:$E$150,5,FALSE),""))</f>
        <v/>
      </c>
      <c r="G114" s="2">
        <f>IF(OR(E114="",F114=""),"",F114-E114)</f>
        <v/>
      </c>
      <c r="I114">
        <f>IF(A114="","",IF(H114="","Sem dados (sulco)",IF(H114&lt;1.6,"TROCAR (abaixo de 1,6 mm)",IF(H114&lt;3,"Próxima troca (abaixo de 3 mm)","Em dia"))))</f>
        <v/>
      </c>
    </row>
    <row r="115">
      <c r="D115" s="3" t="n"/>
      <c r="E115" s="2" t="n"/>
      <c r="F115" s="2">
        <f>IF(A115="","",IFERROR(VLOOKUP(A115,'Veículos'!$A$2:$E$150,5,FALSE),""))</f>
        <v/>
      </c>
      <c r="G115" s="2">
        <f>IF(OR(E115="",F115=""),"",F115-E115)</f>
        <v/>
      </c>
      <c r="I115">
        <f>IF(A115="","",IF(H115="","Sem dados (sulco)",IF(H115&lt;1.6,"TROCAR (abaixo de 1,6 mm)",IF(H115&lt;3,"Próxima troca (abaixo de 3 mm)","Em dia"))))</f>
        <v/>
      </c>
    </row>
    <row r="116">
      <c r="D116" s="3" t="n"/>
      <c r="E116" s="2" t="n"/>
      <c r="F116" s="2">
        <f>IF(A116="","",IFERROR(VLOOKUP(A116,'Veículos'!$A$2:$E$150,5,FALSE),""))</f>
        <v/>
      </c>
      <c r="G116" s="2">
        <f>IF(OR(E116="",F116=""),"",F116-E116)</f>
        <v/>
      </c>
      <c r="I116">
        <f>IF(A116="","",IF(H116="","Sem dados (sulco)",IF(H116&lt;1.6,"TROCAR (abaixo de 1,6 mm)",IF(H116&lt;3,"Próxima troca (abaixo de 3 mm)","Em dia"))))</f>
        <v/>
      </c>
    </row>
    <row r="117">
      <c r="D117" s="3" t="n"/>
      <c r="E117" s="2" t="n"/>
      <c r="F117" s="2">
        <f>IF(A117="","",IFERROR(VLOOKUP(A117,'Veículos'!$A$2:$E$150,5,FALSE),""))</f>
        <v/>
      </c>
      <c r="G117" s="2">
        <f>IF(OR(E117="",F117=""),"",F117-E117)</f>
        <v/>
      </c>
      <c r="I117">
        <f>IF(A117="","",IF(H117="","Sem dados (sulco)",IF(H117&lt;1.6,"TROCAR (abaixo de 1,6 mm)",IF(H117&lt;3,"Próxima troca (abaixo de 3 mm)","Em dia"))))</f>
        <v/>
      </c>
    </row>
    <row r="118">
      <c r="D118" s="3" t="n"/>
      <c r="E118" s="2" t="n"/>
      <c r="F118" s="2">
        <f>IF(A118="","",IFERROR(VLOOKUP(A118,'Veículos'!$A$2:$E$150,5,FALSE),""))</f>
        <v/>
      </c>
      <c r="G118" s="2">
        <f>IF(OR(E118="",F118=""),"",F118-E118)</f>
        <v/>
      </c>
      <c r="I118">
        <f>IF(A118="","",IF(H118="","Sem dados (sulco)",IF(H118&lt;1.6,"TROCAR (abaixo de 1,6 mm)",IF(H118&lt;3,"Próxima troca (abaixo de 3 mm)","Em dia"))))</f>
        <v/>
      </c>
    </row>
    <row r="119">
      <c r="D119" s="3" t="n"/>
      <c r="E119" s="2" t="n"/>
      <c r="F119" s="2">
        <f>IF(A119="","",IFERROR(VLOOKUP(A119,'Veículos'!$A$2:$E$150,5,FALSE),""))</f>
        <v/>
      </c>
      <c r="G119" s="2">
        <f>IF(OR(E119="",F119=""),"",F119-E119)</f>
        <v/>
      </c>
      <c r="I119">
        <f>IF(A119="","",IF(H119="","Sem dados (sulco)",IF(H119&lt;1.6,"TROCAR (abaixo de 1,6 mm)",IF(H119&lt;3,"Próxima troca (abaixo de 3 mm)","Em dia"))))</f>
        <v/>
      </c>
    </row>
    <row r="120">
      <c r="D120" s="3" t="n"/>
      <c r="E120" s="2" t="n"/>
      <c r="F120" s="2">
        <f>IF(A120="","",IFERROR(VLOOKUP(A120,'Veículos'!$A$2:$E$150,5,FALSE),""))</f>
        <v/>
      </c>
      <c r="G120" s="2">
        <f>IF(OR(E120="",F120=""),"",F120-E120)</f>
        <v/>
      </c>
      <c r="I120">
        <f>IF(A120="","",IF(H120="","Sem dados (sulco)",IF(H120&lt;1.6,"TROCAR (abaixo de 1,6 mm)",IF(H120&lt;3,"Próxima troca (abaixo de 3 mm)","Em dia"))))</f>
        <v/>
      </c>
    </row>
    <row r="121">
      <c r="D121" s="3" t="n"/>
      <c r="E121" s="2" t="n"/>
      <c r="F121" s="2">
        <f>IF(A121="","",IFERROR(VLOOKUP(A121,'Veículos'!$A$2:$E$150,5,FALSE),""))</f>
        <v/>
      </c>
      <c r="G121" s="2">
        <f>IF(OR(E121="",F121=""),"",F121-E121)</f>
        <v/>
      </c>
      <c r="I121">
        <f>IF(A121="","",IF(H121="","Sem dados (sulco)",IF(H121&lt;1.6,"TROCAR (abaixo de 1,6 mm)",IF(H121&lt;3,"Próxima troca (abaixo de 3 mm)","Em dia"))))</f>
        <v/>
      </c>
    </row>
    <row r="122">
      <c r="D122" s="3" t="n"/>
      <c r="E122" s="2" t="n"/>
      <c r="F122" s="2">
        <f>IF(A122="","",IFERROR(VLOOKUP(A122,'Veículos'!$A$2:$E$150,5,FALSE),""))</f>
        <v/>
      </c>
      <c r="G122" s="2">
        <f>IF(OR(E122="",F122=""),"",F122-E122)</f>
        <v/>
      </c>
      <c r="I122">
        <f>IF(A122="","",IF(H122="","Sem dados (sulco)",IF(H122&lt;1.6,"TROCAR (abaixo de 1,6 mm)",IF(H122&lt;3,"Próxima troca (abaixo de 3 mm)","Em dia"))))</f>
        <v/>
      </c>
    </row>
    <row r="123">
      <c r="D123" s="3" t="n"/>
      <c r="E123" s="2" t="n"/>
      <c r="F123" s="2">
        <f>IF(A123="","",IFERROR(VLOOKUP(A123,'Veículos'!$A$2:$E$150,5,FALSE),""))</f>
        <v/>
      </c>
      <c r="G123" s="2">
        <f>IF(OR(E123="",F123=""),"",F123-E123)</f>
        <v/>
      </c>
      <c r="I123">
        <f>IF(A123="","",IF(H123="","Sem dados (sulco)",IF(H123&lt;1.6,"TROCAR (abaixo de 1,6 mm)",IF(H123&lt;3,"Próxima troca (abaixo de 3 mm)","Em dia"))))</f>
        <v/>
      </c>
    </row>
    <row r="124">
      <c r="D124" s="3" t="n"/>
      <c r="E124" s="2" t="n"/>
      <c r="F124" s="2">
        <f>IF(A124="","",IFERROR(VLOOKUP(A124,'Veículos'!$A$2:$E$150,5,FALSE),""))</f>
        <v/>
      </c>
      <c r="G124" s="2">
        <f>IF(OR(E124="",F124=""),"",F124-E124)</f>
        <v/>
      </c>
      <c r="I124">
        <f>IF(A124="","",IF(H124="","Sem dados (sulco)",IF(H124&lt;1.6,"TROCAR (abaixo de 1,6 mm)",IF(H124&lt;3,"Próxima troca (abaixo de 3 mm)","Em dia"))))</f>
        <v/>
      </c>
    </row>
    <row r="125">
      <c r="D125" s="3" t="n"/>
      <c r="E125" s="2" t="n"/>
      <c r="F125" s="2">
        <f>IF(A125="","",IFERROR(VLOOKUP(A125,'Veículos'!$A$2:$E$150,5,FALSE),""))</f>
        <v/>
      </c>
      <c r="G125" s="2">
        <f>IF(OR(E125="",F125=""),"",F125-E125)</f>
        <v/>
      </c>
      <c r="I125">
        <f>IF(A125="","",IF(H125="","Sem dados (sulco)",IF(H125&lt;1.6,"TROCAR (abaixo de 1,6 mm)",IF(H125&lt;3,"Próxima troca (abaixo de 3 mm)","Em dia"))))</f>
        <v/>
      </c>
    </row>
    <row r="126">
      <c r="D126" s="3" t="n"/>
      <c r="E126" s="2" t="n"/>
      <c r="F126" s="2">
        <f>IF(A126="","",IFERROR(VLOOKUP(A126,'Veículos'!$A$2:$E$150,5,FALSE),""))</f>
        <v/>
      </c>
      <c r="G126" s="2">
        <f>IF(OR(E126="",F126=""),"",F126-E126)</f>
        <v/>
      </c>
      <c r="I126">
        <f>IF(A126="","",IF(H126="","Sem dados (sulco)",IF(H126&lt;1.6,"TROCAR (abaixo de 1,6 mm)",IF(H126&lt;3,"Próxima troca (abaixo de 3 mm)","Em dia"))))</f>
        <v/>
      </c>
    </row>
    <row r="127">
      <c r="D127" s="3" t="n"/>
      <c r="E127" s="2" t="n"/>
      <c r="F127" s="2">
        <f>IF(A127="","",IFERROR(VLOOKUP(A127,'Veículos'!$A$2:$E$150,5,FALSE),""))</f>
        <v/>
      </c>
      <c r="G127" s="2">
        <f>IF(OR(E127="",F127=""),"",F127-E127)</f>
        <v/>
      </c>
      <c r="I127">
        <f>IF(A127="","",IF(H127="","Sem dados (sulco)",IF(H127&lt;1.6,"TROCAR (abaixo de 1,6 mm)",IF(H127&lt;3,"Próxima troca (abaixo de 3 mm)","Em dia"))))</f>
        <v/>
      </c>
    </row>
    <row r="128">
      <c r="D128" s="3" t="n"/>
      <c r="E128" s="2" t="n"/>
      <c r="F128" s="2">
        <f>IF(A128="","",IFERROR(VLOOKUP(A128,'Veículos'!$A$2:$E$150,5,FALSE),""))</f>
        <v/>
      </c>
      <c r="G128" s="2">
        <f>IF(OR(E128="",F128=""),"",F128-E128)</f>
        <v/>
      </c>
      <c r="I128">
        <f>IF(A128="","",IF(H128="","Sem dados (sulco)",IF(H128&lt;1.6,"TROCAR (abaixo de 1,6 mm)",IF(H128&lt;3,"Próxima troca (abaixo de 3 mm)","Em dia"))))</f>
        <v/>
      </c>
    </row>
    <row r="129">
      <c r="D129" s="3" t="n"/>
      <c r="E129" s="2" t="n"/>
      <c r="F129" s="2">
        <f>IF(A129="","",IFERROR(VLOOKUP(A129,'Veículos'!$A$2:$E$150,5,FALSE),""))</f>
        <v/>
      </c>
      <c r="G129" s="2">
        <f>IF(OR(E129="",F129=""),"",F129-E129)</f>
        <v/>
      </c>
      <c r="I129">
        <f>IF(A129="","",IF(H129="","Sem dados (sulco)",IF(H129&lt;1.6,"TROCAR (abaixo de 1,6 mm)",IF(H129&lt;3,"Próxima troca (abaixo de 3 mm)","Em dia"))))</f>
        <v/>
      </c>
    </row>
    <row r="130">
      <c r="D130" s="3" t="n"/>
      <c r="E130" s="2" t="n"/>
      <c r="F130" s="2">
        <f>IF(A130="","",IFERROR(VLOOKUP(A130,'Veículos'!$A$2:$E$150,5,FALSE),""))</f>
        <v/>
      </c>
      <c r="G130" s="2">
        <f>IF(OR(E130="",F130=""),"",F130-E130)</f>
        <v/>
      </c>
      <c r="I130">
        <f>IF(A130="","",IF(H130="","Sem dados (sulco)",IF(H130&lt;1.6,"TROCAR (abaixo de 1,6 mm)",IF(H130&lt;3,"Próxima troca (abaixo de 3 mm)","Em dia"))))</f>
        <v/>
      </c>
    </row>
    <row r="131">
      <c r="D131" s="3" t="n"/>
      <c r="E131" s="2" t="n"/>
      <c r="F131" s="2">
        <f>IF(A131="","",IFERROR(VLOOKUP(A131,'Veículos'!$A$2:$E$150,5,FALSE),""))</f>
        <v/>
      </c>
      <c r="G131" s="2">
        <f>IF(OR(E131="",F131=""),"",F131-E131)</f>
        <v/>
      </c>
      <c r="I131">
        <f>IF(A131="","",IF(H131="","Sem dados (sulco)",IF(H131&lt;1.6,"TROCAR (abaixo de 1,6 mm)",IF(H131&lt;3,"Próxima troca (abaixo de 3 mm)","Em dia"))))</f>
        <v/>
      </c>
    </row>
    <row r="132">
      <c r="D132" s="3" t="n"/>
      <c r="E132" s="2" t="n"/>
      <c r="F132" s="2">
        <f>IF(A132="","",IFERROR(VLOOKUP(A132,'Veículos'!$A$2:$E$150,5,FALSE),""))</f>
        <v/>
      </c>
      <c r="G132" s="2">
        <f>IF(OR(E132="",F132=""),"",F132-E132)</f>
        <v/>
      </c>
      <c r="I132">
        <f>IF(A132="","",IF(H132="","Sem dados (sulco)",IF(H132&lt;1.6,"TROCAR (abaixo de 1,6 mm)",IF(H132&lt;3,"Próxima troca (abaixo de 3 mm)","Em dia"))))</f>
        <v/>
      </c>
    </row>
    <row r="133">
      <c r="D133" s="3" t="n"/>
      <c r="E133" s="2" t="n"/>
      <c r="F133" s="2">
        <f>IF(A133="","",IFERROR(VLOOKUP(A133,'Veículos'!$A$2:$E$150,5,FALSE),""))</f>
        <v/>
      </c>
      <c r="G133" s="2">
        <f>IF(OR(E133="",F133=""),"",F133-E133)</f>
        <v/>
      </c>
      <c r="I133">
        <f>IF(A133="","",IF(H133="","Sem dados (sulco)",IF(H133&lt;1.6,"TROCAR (abaixo de 1,6 mm)",IF(H133&lt;3,"Próxima troca (abaixo de 3 mm)","Em dia"))))</f>
        <v/>
      </c>
    </row>
    <row r="134">
      <c r="D134" s="3" t="n"/>
      <c r="E134" s="2" t="n"/>
      <c r="F134" s="2">
        <f>IF(A134="","",IFERROR(VLOOKUP(A134,'Veículos'!$A$2:$E$150,5,FALSE),""))</f>
        <v/>
      </c>
      <c r="G134" s="2">
        <f>IF(OR(E134="",F134=""),"",F134-E134)</f>
        <v/>
      </c>
      <c r="I134">
        <f>IF(A134="","",IF(H134="","Sem dados (sulco)",IF(H134&lt;1.6,"TROCAR (abaixo de 1,6 mm)",IF(H134&lt;3,"Próxima troca (abaixo de 3 mm)","Em dia"))))</f>
        <v/>
      </c>
    </row>
    <row r="135">
      <c r="D135" s="3" t="n"/>
      <c r="E135" s="2" t="n"/>
      <c r="F135" s="2">
        <f>IF(A135="","",IFERROR(VLOOKUP(A135,'Veículos'!$A$2:$E$150,5,FALSE),""))</f>
        <v/>
      </c>
      <c r="G135" s="2">
        <f>IF(OR(E135="",F135=""),"",F135-E135)</f>
        <v/>
      </c>
      <c r="I135">
        <f>IF(A135="","",IF(H135="","Sem dados (sulco)",IF(H135&lt;1.6,"TROCAR (abaixo de 1,6 mm)",IF(H135&lt;3,"Próxima troca (abaixo de 3 mm)","Em dia"))))</f>
        <v/>
      </c>
    </row>
    <row r="136">
      <c r="D136" s="3" t="n"/>
      <c r="E136" s="2" t="n"/>
      <c r="F136" s="2">
        <f>IF(A136="","",IFERROR(VLOOKUP(A136,'Veículos'!$A$2:$E$150,5,FALSE),""))</f>
        <v/>
      </c>
      <c r="G136" s="2">
        <f>IF(OR(E136="",F136=""),"",F136-E136)</f>
        <v/>
      </c>
      <c r="I136">
        <f>IF(A136="","",IF(H136="","Sem dados (sulco)",IF(H136&lt;1.6,"TROCAR (abaixo de 1,6 mm)",IF(H136&lt;3,"Próxima troca (abaixo de 3 mm)","Em dia"))))</f>
        <v/>
      </c>
    </row>
    <row r="137">
      <c r="D137" s="3" t="n"/>
      <c r="E137" s="2" t="n"/>
      <c r="F137" s="2">
        <f>IF(A137="","",IFERROR(VLOOKUP(A137,'Veículos'!$A$2:$E$150,5,FALSE),""))</f>
        <v/>
      </c>
      <c r="G137" s="2">
        <f>IF(OR(E137="",F137=""),"",F137-E137)</f>
        <v/>
      </c>
      <c r="I137">
        <f>IF(A137="","",IF(H137="","Sem dados (sulco)",IF(H137&lt;1.6,"TROCAR (abaixo de 1,6 mm)",IF(H137&lt;3,"Próxima troca (abaixo de 3 mm)","Em dia"))))</f>
        <v/>
      </c>
    </row>
    <row r="138">
      <c r="D138" s="3" t="n"/>
      <c r="E138" s="2" t="n"/>
      <c r="F138" s="2">
        <f>IF(A138="","",IFERROR(VLOOKUP(A138,'Veículos'!$A$2:$E$150,5,FALSE),""))</f>
        <v/>
      </c>
      <c r="G138" s="2">
        <f>IF(OR(E138="",F138=""),"",F138-E138)</f>
        <v/>
      </c>
      <c r="I138">
        <f>IF(A138="","",IF(H138="","Sem dados (sulco)",IF(H138&lt;1.6,"TROCAR (abaixo de 1,6 mm)",IF(H138&lt;3,"Próxima troca (abaixo de 3 mm)","Em dia"))))</f>
        <v/>
      </c>
    </row>
    <row r="139">
      <c r="D139" s="3" t="n"/>
      <c r="E139" s="2" t="n"/>
      <c r="F139" s="2">
        <f>IF(A139="","",IFERROR(VLOOKUP(A139,'Veículos'!$A$2:$E$150,5,FALSE),""))</f>
        <v/>
      </c>
      <c r="G139" s="2">
        <f>IF(OR(E139="",F139=""),"",F139-E139)</f>
        <v/>
      </c>
      <c r="I139">
        <f>IF(A139="","",IF(H139="","Sem dados (sulco)",IF(H139&lt;1.6,"TROCAR (abaixo de 1,6 mm)",IF(H139&lt;3,"Próxima troca (abaixo de 3 mm)","Em dia"))))</f>
        <v/>
      </c>
    </row>
    <row r="140">
      <c r="D140" s="3" t="n"/>
      <c r="E140" s="2" t="n"/>
      <c r="F140" s="2">
        <f>IF(A140="","",IFERROR(VLOOKUP(A140,'Veículos'!$A$2:$E$150,5,FALSE),""))</f>
        <v/>
      </c>
      <c r="G140" s="2">
        <f>IF(OR(E140="",F140=""),"",F140-E140)</f>
        <v/>
      </c>
      <c r="I140">
        <f>IF(A140="","",IF(H140="","Sem dados (sulco)",IF(H140&lt;1.6,"TROCAR (abaixo de 1,6 mm)",IF(H140&lt;3,"Próxima troca (abaixo de 3 mm)","Em dia"))))</f>
        <v/>
      </c>
    </row>
    <row r="141">
      <c r="D141" s="3" t="n"/>
      <c r="E141" s="2" t="n"/>
      <c r="F141" s="2">
        <f>IF(A141="","",IFERROR(VLOOKUP(A141,'Veículos'!$A$2:$E$150,5,FALSE),""))</f>
        <v/>
      </c>
      <c r="G141" s="2">
        <f>IF(OR(E141="",F141=""),"",F141-E141)</f>
        <v/>
      </c>
      <c r="I141">
        <f>IF(A141="","",IF(H141="","Sem dados (sulco)",IF(H141&lt;1.6,"TROCAR (abaixo de 1,6 mm)",IF(H141&lt;3,"Próxima troca (abaixo de 3 mm)","Em dia"))))</f>
        <v/>
      </c>
    </row>
    <row r="142">
      <c r="D142" s="3" t="n"/>
      <c r="E142" s="2" t="n"/>
      <c r="F142" s="2">
        <f>IF(A142="","",IFERROR(VLOOKUP(A142,'Veículos'!$A$2:$E$150,5,FALSE),""))</f>
        <v/>
      </c>
      <c r="G142" s="2">
        <f>IF(OR(E142="",F142=""),"",F142-E142)</f>
        <v/>
      </c>
      <c r="I142">
        <f>IF(A142="","",IF(H142="","Sem dados (sulco)",IF(H142&lt;1.6,"TROCAR (abaixo de 1,6 mm)",IF(H142&lt;3,"Próxima troca (abaixo de 3 mm)","Em dia"))))</f>
        <v/>
      </c>
    </row>
    <row r="143">
      <c r="D143" s="3" t="n"/>
      <c r="E143" s="2" t="n"/>
      <c r="F143" s="2">
        <f>IF(A143="","",IFERROR(VLOOKUP(A143,'Veículos'!$A$2:$E$150,5,FALSE),""))</f>
        <v/>
      </c>
      <c r="G143" s="2">
        <f>IF(OR(E143="",F143=""),"",F143-E143)</f>
        <v/>
      </c>
      <c r="I143">
        <f>IF(A143="","",IF(H143="","Sem dados (sulco)",IF(H143&lt;1.6,"TROCAR (abaixo de 1,6 mm)",IF(H143&lt;3,"Próxima troca (abaixo de 3 mm)","Em dia"))))</f>
        <v/>
      </c>
    </row>
    <row r="144">
      <c r="D144" s="3" t="n"/>
      <c r="E144" s="2" t="n"/>
      <c r="F144" s="2">
        <f>IF(A144="","",IFERROR(VLOOKUP(A144,'Veículos'!$A$2:$E$150,5,FALSE),""))</f>
        <v/>
      </c>
      <c r="G144" s="2">
        <f>IF(OR(E144="",F144=""),"",F144-E144)</f>
        <v/>
      </c>
      <c r="I144">
        <f>IF(A144="","",IF(H144="","Sem dados (sulco)",IF(H144&lt;1.6,"TROCAR (abaixo de 1,6 mm)",IF(H144&lt;3,"Próxima troca (abaixo de 3 mm)","Em dia"))))</f>
        <v/>
      </c>
    </row>
    <row r="145">
      <c r="D145" s="3" t="n"/>
      <c r="E145" s="2" t="n"/>
      <c r="F145" s="2">
        <f>IF(A145="","",IFERROR(VLOOKUP(A145,'Veículos'!$A$2:$E$150,5,FALSE),""))</f>
        <v/>
      </c>
      <c r="G145" s="2">
        <f>IF(OR(E145="",F145=""),"",F145-E145)</f>
        <v/>
      </c>
      <c r="I145">
        <f>IF(A145="","",IF(H145="","Sem dados (sulco)",IF(H145&lt;1.6,"TROCAR (abaixo de 1,6 mm)",IF(H145&lt;3,"Próxima troca (abaixo de 3 mm)","Em dia"))))</f>
        <v/>
      </c>
    </row>
    <row r="146">
      <c r="D146" s="3" t="n"/>
      <c r="E146" s="2" t="n"/>
      <c r="F146" s="2">
        <f>IF(A146="","",IFERROR(VLOOKUP(A146,'Veículos'!$A$2:$E$150,5,FALSE),""))</f>
        <v/>
      </c>
      <c r="G146" s="2">
        <f>IF(OR(E146="",F146=""),"",F146-E146)</f>
        <v/>
      </c>
      <c r="I146">
        <f>IF(A146="","",IF(H146="","Sem dados (sulco)",IF(H146&lt;1.6,"TROCAR (abaixo de 1,6 mm)",IF(H146&lt;3,"Próxima troca (abaixo de 3 mm)","Em dia"))))</f>
        <v/>
      </c>
    </row>
    <row r="147">
      <c r="D147" s="3" t="n"/>
      <c r="E147" s="2" t="n"/>
      <c r="F147" s="2">
        <f>IF(A147="","",IFERROR(VLOOKUP(A147,'Veículos'!$A$2:$E$150,5,FALSE),""))</f>
        <v/>
      </c>
      <c r="G147" s="2">
        <f>IF(OR(E147="",F147=""),"",F147-E147)</f>
        <v/>
      </c>
      <c r="I147">
        <f>IF(A147="","",IF(H147="","Sem dados (sulco)",IF(H147&lt;1.6,"TROCAR (abaixo de 1,6 mm)",IF(H147&lt;3,"Próxima troca (abaixo de 3 mm)","Em dia"))))</f>
        <v/>
      </c>
    </row>
    <row r="148">
      <c r="D148" s="3" t="n"/>
      <c r="E148" s="2" t="n"/>
      <c r="F148" s="2">
        <f>IF(A148="","",IFERROR(VLOOKUP(A148,'Veículos'!$A$2:$E$150,5,FALSE),""))</f>
        <v/>
      </c>
      <c r="G148" s="2">
        <f>IF(OR(E148="",F148=""),"",F148-E148)</f>
        <v/>
      </c>
      <c r="I148">
        <f>IF(A148="","",IF(H148="","Sem dados (sulco)",IF(H148&lt;1.6,"TROCAR (abaixo de 1,6 mm)",IF(H148&lt;3,"Próxima troca (abaixo de 3 mm)","Em dia"))))</f>
        <v/>
      </c>
    </row>
    <row r="149">
      <c r="D149" s="3" t="n"/>
      <c r="E149" s="2" t="n"/>
      <c r="F149" s="2">
        <f>IF(A149="","",IFERROR(VLOOKUP(A149,'Veículos'!$A$2:$E$150,5,FALSE),""))</f>
        <v/>
      </c>
      <c r="G149" s="2">
        <f>IF(OR(E149="",F149=""),"",F149-E149)</f>
        <v/>
      </c>
      <c r="I149">
        <f>IF(A149="","",IF(H149="","Sem dados (sulco)",IF(H149&lt;1.6,"TROCAR (abaixo de 1,6 mm)",IF(H149&lt;3,"Próxima troca (abaixo de 3 mm)","Em dia"))))</f>
        <v/>
      </c>
    </row>
    <row r="150">
      <c r="D150" s="3" t="n"/>
      <c r="E150" s="2" t="n"/>
      <c r="F150" s="2">
        <f>IF(A150="","",IFERROR(VLOOKUP(A150,'Veículos'!$A$2:$E$150,5,FALSE),""))</f>
        <v/>
      </c>
      <c r="G150" s="2">
        <f>IF(OR(E150="",F150=""),"",F150-E150)</f>
        <v/>
      </c>
      <c r="I150">
        <f>IF(A150="","",IF(H150="","Sem dados (sulco)",IF(H150&lt;1.6,"TROCAR (abaixo de 1,6 mm)",IF(H150&lt;3,"Próxima troca (abaixo de 3 mm)","Em dia"))))</f>
        <v/>
      </c>
    </row>
  </sheetData>
  <conditionalFormatting sqref="I2:I150">
    <cfRule type="expression" priority="1" dxfId="0">
      <formula>LEFT(I2,6)="VENCID"</formula>
    </cfRule>
    <cfRule type="expression" priority="2" dxfId="1">
      <formula>LEFT(I2,6)="Vencid"</formula>
    </cfRule>
    <cfRule type="expression" priority="3" dxfId="0">
      <formula>LEFT(I2,5)="TROCA"</formula>
    </cfRule>
    <cfRule type="expression" priority="4" dxfId="2">
      <formula>LEFT(I2,16)="Vence em até 30 "</formula>
    </cfRule>
    <cfRule type="expression" priority="5" dxfId="2">
      <formula>LEFT(I2,7)="Próxim"</formula>
    </cfRule>
    <cfRule type="expression" priority="6" dxfId="3">
      <formula>LEFT(I2,16)="Vence em até 60 "</formula>
    </cfRule>
    <cfRule type="expression" priority="7" dxfId="3">
      <formula>LEFT(I2,7)="Atenção"</formula>
    </cfRule>
    <cfRule type="expression" priority="8" dxfId="4">
      <formula>I2="Em dia"</formula>
    </cfRule>
    <cfRule type="expression" priority="9" dxfId="2">
      <formula>LEFT(I2,9)="Sem dados"</formula>
    </cfRule>
  </conditionalFormatting>
  <dataValidations count="2">
    <dataValidation sqref="A2:A150" showDropDown="0" showInputMessage="0" showErrorMessage="0" allowBlank="1" type="list">
      <formula1>='Veículos'!$A$2:$A$150</formula1>
    </dataValidation>
    <dataValidation sqref="B2:B150" showDropDown="0" showInputMessage="0" showErrorMessage="0" allowBlank="1" type="list">
      <formula1>"Dianteiro esq.,Dianteiro dir.,Traseiro int. esq.,Traseiro ext. esq.,Traseiro int. dir.,Traseiro ext. dir.,2º eixo esq.,2º eixo dir.,Estepe"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</cols>
  <sheetData>
    <row r="1">
      <c r="A1" s="4" t="inlineStr">
        <is>
          <t>Resumo da frota</t>
        </is>
      </c>
    </row>
    <row r="2">
      <c r="A2" t="inlineStr">
        <is>
          <t>Atualiza sozinho a partir das outras abas. A data de referência é a de hoje no computador.</t>
        </is>
      </c>
    </row>
    <row r="4">
      <c r="A4" s="5" t="inlineStr">
        <is>
          <t>Veículos cadastrados</t>
        </is>
      </c>
      <c r="B4" s="6">
        <f>COUNTA('Veículos'!A2:A150)</f>
        <v/>
      </c>
    </row>
    <row r="5">
      <c r="A5" s="7" t="inlineStr">
        <is>
          <t>Veículos ativos</t>
        </is>
      </c>
      <c r="B5" s="6">
        <f>COUNTIF('Veículos'!H2:H150,"Ativo")</f>
        <v/>
      </c>
    </row>
    <row r="6">
      <c r="A6" s="5" t="inlineStr">
        <is>
          <t>Documentos VENCIDOS</t>
        </is>
      </c>
      <c r="B6" s="6">
        <f>COUNTIF(Vencimentos!E2:E150,"VENCIDO")</f>
        <v/>
      </c>
    </row>
    <row r="7">
      <c r="A7" s="7" t="inlineStr">
        <is>
          <t>Documentos que vencem em até 30 dias</t>
        </is>
      </c>
      <c r="B7" s="6">
        <f>COUNTIF(Vencimentos!E2:E150,"Vence em até 30 dias")</f>
        <v/>
      </c>
    </row>
    <row r="8">
      <c r="A8" s="5" t="inlineStr">
        <is>
          <t>Documentos que vencem em até 60 dias</t>
        </is>
      </c>
      <c r="B8" s="6">
        <f>COUNTIF(Vencimentos!E2:E150,"Vence em até 60 dias")</f>
        <v/>
      </c>
    </row>
    <row r="9">
      <c r="A9" s="7" t="inlineStr">
        <is>
          <t>Documentos cadastrados sem data</t>
        </is>
      </c>
      <c r="B9" s="6">
        <f>COUNTIF(Vencimentos!E2:E150,"Sem data")</f>
        <v/>
      </c>
    </row>
    <row r="10">
      <c r="A10" s="5" t="inlineStr">
        <is>
          <t>Manutenções VENCIDAS (por km ou por data)</t>
        </is>
      </c>
      <c r="B10" s="6">
        <f>COUNTIF('Manutenção'!L2:L150,"VENCIDA")</f>
        <v/>
      </c>
    </row>
    <row r="11">
      <c r="A11" s="7" t="inlineStr">
        <is>
          <t>Manutenções próximas (1.000 km ou 30 dias)</t>
        </is>
      </c>
      <c r="B11" s="6">
        <f>COUNTIF('Manutenção'!L2:L150,"Próxima*")</f>
        <v/>
      </c>
    </row>
    <row r="12">
      <c r="A12" s="5" t="inlineStr">
        <is>
          <t>Pneus para TROCAR (abaixo de 1,6 mm)</t>
        </is>
      </c>
      <c r="B12" s="6">
        <f>COUNTIF(Pneus!I2:I150,"TROCAR*")</f>
        <v/>
      </c>
    </row>
    <row r="13">
      <c r="A13" s="7" t="inlineStr">
        <is>
          <t>Pneus perto da troca (abaixo de 3 mm)</t>
        </is>
      </c>
      <c r="B13" s="6">
        <f>COUNTIF(Pneus!I2:I150,"Próxima*")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Como usar esta planilha</t>
        </is>
      </c>
    </row>
    <row r="3">
      <c r="A3" s="8" t="inlineStr">
        <is>
          <t>1. Aba Veículos: um veículo por linha. Apague os exemplos. O Km atual desta aba alimenta Manutenção e Pneus, então atualize-o toda semana (ou a cada abastecimento).</t>
        </is>
      </c>
    </row>
    <row r="4">
      <c r="A4" s="8" t="inlineStr">
        <is>
          <t>2. Aba Vencimentos: uma linha por documento de cada veículo (o mesmo veículo aparece várias vezes). Escolha a placa e o documento nas listas, informe a validade e a situação se calcula sozinha.</t>
        </is>
      </c>
    </row>
    <row r="5">
      <c r="A5" s="8" t="inlineStr">
        <is>
          <t>3. Aba Manutenção: uma linha por serviço de cada veículo. Informe quando foi o último (data e km) e o intervalo (em km e/ou em meses). A planilha calcula a próxima por km e por data e usa o que vencer primeiro.</t>
        </is>
      </c>
    </row>
    <row r="6">
      <c r="A6" s="8" t="inlineStr">
        <is>
          <t>4. Aba Pneus: uma linha por pneu. Informe a data e o km da instalação e meça o sulco de tempos em tempos. Abaixo de 1,6 mm (indicador TWI) o pneu está fora do limite legal.</t>
        </is>
      </c>
    </row>
    <row r="7">
      <c r="A7" s="8" t="inlineStr">
        <is>
          <t>5. Aba Resumo: conta tudo o que está vencido ou perto de vencer. Serve para a reunião de segunda-feira.</t>
        </is>
      </c>
    </row>
    <row r="8">
      <c r="A8" s="8" t="inlineStr"/>
    </row>
    <row r="9">
      <c r="A9" s="8" t="inlineStr">
        <is>
          <t>Semáforo da coluna Situação: verde = em dia · creme = atenção (60 dias / 3.000 km / sulco &lt; 3 mm) · laranja = próximo (30 dias / 1.000 km) · vermelho = vencido ou fora do limite.</t>
        </is>
      </c>
    </row>
    <row r="10">
      <c r="A10" s="8" t="inlineStr">
        <is>
          <t>CNH e exame toxicológico dos motoristas: use a planilha irmã, de controle de CNH (viaria.app/pt/guias/controle-cnh-motoristas/). Ela tem as regras de validade por idade e os 30 dias de tolerância.</t>
        </is>
      </c>
    </row>
    <row r="11">
      <c r="A11" s="8" t="inlineStr"/>
    </row>
    <row r="12">
      <c r="A12" s="8" t="inlineStr">
        <is>
          <t>Limites desta planilha: ela mostra, mas não avisa ninguém. Alguém precisa abrir o arquivo e olhar. Com 3 veículos funciona; com 8 e duas pessoas editando, começa a falhar: versão errada, km desatualizado, documento que ninguém cadastrou.</t>
        </is>
      </c>
    </row>
    <row r="13">
      <c r="A13" s="8" t="inlineStr">
        <is>
          <t>Planilha gratuita da Viaria — viaria.app/pt — controle de frota grátis até 5 veículos, com aviso por e-mail 30, 15 e 7 dias antes de cada vencimento e checklist do motorista pelo celular.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2026-10-09T17:09:22Z</dcterms:created>
  <dcterms:modified xsi:type="dcterms:W3CDTF">2026-10-09T17:09:22Z</dcterms:modified>
</cp:coreProperties>
</file>