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neus" sheetId="1" state="visible" r:id="rId1"/>
    <sheet name="Movimentações" sheetId="2" state="visible" r:id="rId2"/>
    <sheet name="Calibragem" sheetId="3" state="visible" r:id="rId3"/>
    <sheet name="Resumo" sheetId="4" state="visible" r:id="rId4"/>
    <sheet name="Como usa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1B1B1F"/>
      </patternFill>
    </fill>
    <fill>
      <patternFill patternType="solid">
        <fgColor rgb="00FFFFFF"/>
      </patternFill>
    </fill>
    <fill>
      <patternFill patternType="solid">
        <fgColor rgb="00F3F3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0" fillId="3" borderId="0" pivotButton="0" quotePrefix="0" xfId="0"/>
    <xf numFmtId="0" fontId="3" fillId="0" borderId="0" pivotButton="0" quotePrefix="0" xfId="0"/>
    <xf numFmtId="0" fontId="0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b val="1"/>
        <color rgb="007A1F27"/>
      </font>
      <fill>
        <patternFill patternType="solid">
          <fgColor rgb="00F8D7DA"/>
        </patternFill>
      </fill>
    </dxf>
    <dxf>
      <font/>
      <fill>
        <patternFill patternType="solid">
          <fgColor rgb="00FFE5B4"/>
        </patternFill>
      </fill>
    </dxf>
    <dxf>
      <font/>
      <fill>
        <patternFill patternType="solid">
          <fgColor rgb="00FFF7E6"/>
        </patternFill>
      </fill>
    </dxf>
    <dxf>
      <font/>
      <fill>
        <patternFill patternType="solid">
          <fgColor rgb="00D9F2E3"/>
        </patternFill>
      </fill>
    </dxf>
    <dxf>
      <font/>
      <fill>
        <patternFill patternType="solid">
          <fgColor rgb="00F3F3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7" customWidth="1" min="2" max="2"/>
    <col width="22" customWidth="1" min="3" max="3"/>
    <col width="13" customWidth="1" min="4" max="4"/>
    <col width="13" customWidth="1" min="5" max="5"/>
    <col width="11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1" customWidth="1" min="12" max="12"/>
    <col width="10" customWidth="1" min="13" max="13"/>
    <col width="10" customWidth="1" min="14" max="14"/>
    <col width="12" customWidth="1" min="15" max="15"/>
    <col width="30" customWidth="1" min="16" max="16"/>
    <col width="30" customWidth="1" min="17" max="17"/>
  </cols>
  <sheetData>
    <row r="1" ht="42" customHeight="1">
      <c r="A1" s="1" t="inlineStr">
        <is>
          <t>Placa</t>
        </is>
      </c>
      <c r="B1" s="1" t="inlineStr">
        <is>
          <t>Posição</t>
        </is>
      </c>
      <c r="C1" s="1" t="inlineStr">
        <is>
          <t>Marca / modelo</t>
        </is>
      </c>
      <c r="D1" s="1" t="inlineStr">
        <is>
          <t>Medida</t>
        </is>
      </c>
      <c r="E1" s="1" t="inlineStr">
        <is>
          <t>Novo ou recapado</t>
        </is>
      </c>
      <c r="F1" s="1" t="inlineStr">
        <is>
          <t>Preço pago</t>
        </is>
      </c>
      <c r="G1" s="1" t="inlineStr">
        <is>
          <t>Instalado em</t>
        </is>
      </c>
      <c r="H1" s="1" t="inlineStr">
        <is>
          <t>Km na instalação</t>
        </is>
      </c>
      <c r="I1" s="1" t="inlineStr">
        <is>
          <t>Km atual do veículo</t>
        </is>
      </c>
      <c r="J1" s="1" t="inlineStr">
        <is>
          <t>Retirado em</t>
        </is>
      </c>
      <c r="K1" s="1" t="inlineStr">
        <is>
          <t>Km na retirada</t>
        </is>
      </c>
      <c r="L1" s="1" t="inlineStr">
        <is>
          <t>Km rodados</t>
        </is>
      </c>
      <c r="M1" s="1" t="inlineStr">
        <is>
          <t>Custo por km</t>
        </is>
      </c>
      <c r="N1" s="1" t="inlineStr">
        <is>
          <t>Sulco atual (mm)</t>
        </is>
      </c>
      <c r="O1" s="1" t="inlineStr">
        <is>
          <t>Última medição</t>
        </is>
      </c>
      <c r="P1" s="1" t="inlineStr">
        <is>
          <t>Situação</t>
        </is>
      </c>
      <c r="Q1" s="1" t="inlineStr">
        <is>
          <t>Observações</t>
        </is>
      </c>
    </row>
    <row r="2">
      <c r="A2" t="inlineStr">
        <is>
          <t>ABC1D23</t>
        </is>
      </c>
      <c r="B2" t="inlineStr">
        <is>
          <t>Dianteiro esq.</t>
        </is>
      </c>
      <c r="C2" t="inlineStr">
        <is>
          <t>Pirelli FG85</t>
        </is>
      </c>
      <c r="D2" t="inlineStr">
        <is>
          <t>295/80 R22.5</t>
        </is>
      </c>
      <c r="E2" t="inlineStr">
        <is>
          <t>Novo</t>
        </is>
      </c>
      <c r="F2" s="2" t="n">
        <v>2450</v>
      </c>
      <c r="G2" s="3" t="n">
        <v>46104</v>
      </c>
      <c r="H2" s="2" t="n">
        <v>160000</v>
      </c>
      <c r="I2" s="2" t="n">
        <v>182450</v>
      </c>
      <c r="J2" s="3" t="n"/>
      <c r="K2" s="2" t="n"/>
      <c r="L2" s="2">
        <f>IF(H2="","",IF(K2&lt;&gt;"",K2-H2,IF(I2&lt;&gt;"",I2-H2,"")))</f>
        <v/>
      </c>
      <c r="M2" s="4">
        <f>IF(OR(F2="",L2="",L2&lt;=0),"",F2/L2)</f>
        <v/>
      </c>
      <c r="N2" t="n">
        <v>5.5</v>
      </c>
      <c r="O2" s="3" t="n">
        <v>46294</v>
      </c>
      <c r="P2">
        <f>IF(A2="","",IF(J2&lt;&gt;"","Retirado",IF(N2="","Sem dados (sulco)",IF(N2&lt;1.6,"TROCAR (abaixo de 1,6 mm)",IF(N2&lt;3,"Próxima troca (abaixo de 3 mm)",IF(AND(O2&lt;&gt;"",TODAY()-O2&gt;45),"Atenção (medição com mais de 45 dias)","Em dia"))))))</f>
        <v/>
      </c>
    </row>
    <row r="3">
      <c r="A3" t="inlineStr">
        <is>
          <t>ABC1D23</t>
        </is>
      </c>
      <c r="B3" t="inlineStr">
        <is>
          <t>Dianteiro dir.</t>
        </is>
      </c>
      <c r="C3" t="inlineStr">
        <is>
          <t>Pirelli FG85</t>
        </is>
      </c>
      <c r="D3" t="inlineStr">
        <is>
          <t>295/80 R22.5</t>
        </is>
      </c>
      <c r="E3" t="inlineStr">
        <is>
          <t>Novo</t>
        </is>
      </c>
      <c r="F3" s="2" t="n">
        <v>2450</v>
      </c>
      <c r="G3" s="3" t="n">
        <v>46104</v>
      </c>
      <c r="H3" s="2" t="n">
        <v>160000</v>
      </c>
      <c r="I3" s="2" t="n">
        <v>182450</v>
      </c>
      <c r="J3" s="3" t="n"/>
      <c r="K3" s="2" t="n"/>
      <c r="L3" s="2">
        <f>IF(H3="","",IF(K3&lt;&gt;"",K3-H3,IF(I3&lt;&gt;"",I3-H3,"")))</f>
        <v/>
      </c>
      <c r="M3" s="4">
        <f>IF(OR(F3="",L3="",L3&lt;=0),"",F3/L3)</f>
        <v/>
      </c>
      <c r="N3" t="n">
        <v>2</v>
      </c>
      <c r="O3" s="3" t="n">
        <v>46294</v>
      </c>
      <c r="P3">
        <f>IF(A3="","",IF(J3&lt;&gt;"","Retirado",IF(N3="","Sem dados (sulco)",IF(N3&lt;1.6,"TROCAR (abaixo de 1,6 mm)",IF(N3&lt;3,"Próxima troca (abaixo de 3 mm)",IF(AND(O3&lt;&gt;"",TODAY()-O3&gt;45),"Atenção (medição com mais de 45 dias)","Em dia"))))))</f>
        <v/>
      </c>
    </row>
    <row r="4">
      <c r="A4" t="inlineStr">
        <is>
          <t>GHI7F89</t>
        </is>
      </c>
      <c r="B4" t="inlineStr">
        <is>
          <t>Traseiro ext. dir.</t>
        </is>
      </c>
      <c r="C4" t="inlineStr">
        <is>
          <t>Recapado Vipal</t>
        </is>
      </c>
      <c r="D4" t="inlineStr">
        <is>
          <t>295/80 R22.5</t>
        </is>
      </c>
      <c r="E4" t="inlineStr">
        <is>
          <t>Recapado</t>
        </is>
      </c>
      <c r="F4" s="2" t="n">
        <v>980</v>
      </c>
      <c r="G4" s="3" t="n">
        <v>45904</v>
      </c>
      <c r="H4" s="2" t="n">
        <v>380000</v>
      </c>
      <c r="I4" s="2" t="n">
        <v>410900</v>
      </c>
      <c r="J4" s="3" t="n"/>
      <c r="K4" s="2" t="n"/>
      <c r="L4" s="2">
        <f>IF(H4="","",IF(K4&lt;&gt;"",K4-H4,IF(I4&lt;&gt;"",I4-H4,"")))</f>
        <v/>
      </c>
      <c r="M4" s="4">
        <f>IF(OR(F4="",L4="",L4&lt;=0),"",F4/L4)</f>
        <v/>
      </c>
      <c r="N4" t="n">
        <v>1.4</v>
      </c>
      <c r="O4" s="3" t="n">
        <v>46244</v>
      </c>
      <c r="P4">
        <f>IF(A4="","",IF(J4&lt;&gt;"","Retirado",IF(N4="","Sem dados (sulco)",IF(N4&lt;1.6,"TROCAR (abaixo de 1,6 mm)",IF(N4&lt;3,"Próxima troca (abaixo de 3 mm)",IF(AND(O4&lt;&gt;"",TODAY()-O4&gt;45),"Atenção (medição com mais de 45 dias)","Em dia"))))))</f>
        <v/>
      </c>
    </row>
    <row r="5">
      <c r="A5" t="inlineStr">
        <is>
          <t>GHI7F89</t>
        </is>
      </c>
      <c r="B5" t="inlineStr">
        <is>
          <t>Traseiro int. dir.</t>
        </is>
      </c>
      <c r="C5" t="inlineStr">
        <is>
          <t>Bridgestone R268</t>
        </is>
      </c>
      <c r="D5" t="inlineStr">
        <is>
          <t>295/80 R22.5</t>
        </is>
      </c>
      <c r="E5" t="inlineStr">
        <is>
          <t>Novo</t>
        </is>
      </c>
      <c r="F5" s="2" t="n">
        <v>2600</v>
      </c>
      <c r="G5" s="3" t="n">
        <v>45404</v>
      </c>
      <c r="H5" s="2" t="n">
        <v>300000</v>
      </c>
      <c r="I5" s="2" t="n"/>
      <c r="J5" s="3" t="n">
        <v>46274</v>
      </c>
      <c r="K5" s="2" t="n">
        <v>395000</v>
      </c>
      <c r="L5" s="2">
        <f>IF(H5="","",IF(K5&lt;&gt;"",K5-H5,IF(I5&lt;&gt;"",I5-H5,"")))</f>
        <v/>
      </c>
      <c r="M5" s="4">
        <f>IF(OR(F5="",L5="",L5&lt;=0),"",F5/L5)</f>
        <v/>
      </c>
      <c r="O5" s="3" t="n"/>
      <c r="P5">
        <f>IF(A5="","",IF(J5&lt;&gt;"","Retirado",IF(N5="","Sem dados (sulco)",IF(N5&lt;1.6,"TROCAR (abaixo de 1,6 mm)",IF(N5&lt;3,"Próxima troca (abaixo de 3 mm)",IF(AND(O5&lt;&gt;"",TODAY()-O5&gt;45),"Atenção (medição com mais de 45 dias)","Em dia"))))))</f>
        <v/>
      </c>
    </row>
    <row r="6">
      <c r="F6" s="2" t="n"/>
      <c r="G6" s="3" t="n"/>
      <c r="H6" s="2" t="n"/>
      <c r="I6" s="2" t="n"/>
      <c r="J6" s="3" t="n"/>
      <c r="K6" s="2" t="n"/>
      <c r="L6" s="2">
        <f>IF(H6="","",IF(K6&lt;&gt;"",K6-H6,IF(I6&lt;&gt;"",I6-H6,"")))</f>
        <v/>
      </c>
      <c r="M6" s="4">
        <f>IF(OR(F6="",L6="",L6&lt;=0),"",F6/L6)</f>
        <v/>
      </c>
      <c r="O6" s="3" t="n"/>
      <c r="P6">
        <f>IF(A6="","",IF(J6&lt;&gt;"","Retirado",IF(N6="","Sem dados (sulco)",IF(N6&lt;1.6,"TROCAR (abaixo de 1,6 mm)",IF(N6&lt;3,"Próxima troca (abaixo de 3 mm)",IF(AND(O6&lt;&gt;"",TODAY()-O6&gt;45),"Atenção (medição com mais de 45 dias)","Em dia"))))))</f>
        <v/>
      </c>
    </row>
    <row r="7">
      <c r="F7" s="2" t="n"/>
      <c r="G7" s="3" t="n"/>
      <c r="H7" s="2" t="n"/>
      <c r="I7" s="2" t="n"/>
      <c r="J7" s="3" t="n"/>
      <c r="K7" s="2" t="n"/>
      <c r="L7" s="2">
        <f>IF(H7="","",IF(K7&lt;&gt;"",K7-H7,IF(I7&lt;&gt;"",I7-H7,"")))</f>
        <v/>
      </c>
      <c r="M7" s="4">
        <f>IF(OR(F7="",L7="",L7&lt;=0),"",F7/L7)</f>
        <v/>
      </c>
      <c r="O7" s="3" t="n"/>
      <c r="P7">
        <f>IF(A7="","",IF(J7&lt;&gt;"","Retirado",IF(N7="","Sem dados (sulco)",IF(N7&lt;1.6,"TROCAR (abaixo de 1,6 mm)",IF(N7&lt;3,"Próxima troca (abaixo de 3 mm)",IF(AND(O7&lt;&gt;"",TODAY()-O7&gt;45),"Atenção (medição com mais de 45 dias)","Em dia"))))))</f>
        <v/>
      </c>
    </row>
    <row r="8">
      <c r="F8" s="2" t="n"/>
      <c r="G8" s="3" t="n"/>
      <c r="H8" s="2" t="n"/>
      <c r="I8" s="2" t="n"/>
      <c r="J8" s="3" t="n"/>
      <c r="K8" s="2" t="n"/>
      <c r="L8" s="2">
        <f>IF(H8="","",IF(K8&lt;&gt;"",K8-H8,IF(I8&lt;&gt;"",I8-H8,"")))</f>
        <v/>
      </c>
      <c r="M8" s="4">
        <f>IF(OR(F8="",L8="",L8&lt;=0),"",F8/L8)</f>
        <v/>
      </c>
      <c r="O8" s="3" t="n"/>
      <c r="P8">
        <f>IF(A8="","",IF(J8&lt;&gt;"","Retirado",IF(N8="","Sem dados (sulco)",IF(N8&lt;1.6,"TROCAR (abaixo de 1,6 mm)",IF(N8&lt;3,"Próxima troca (abaixo de 3 mm)",IF(AND(O8&lt;&gt;"",TODAY()-O8&gt;45),"Atenção (medição com mais de 45 dias)","Em dia"))))))</f>
        <v/>
      </c>
    </row>
    <row r="9">
      <c r="F9" s="2" t="n"/>
      <c r="G9" s="3" t="n"/>
      <c r="H9" s="2" t="n"/>
      <c r="I9" s="2" t="n"/>
      <c r="J9" s="3" t="n"/>
      <c r="K9" s="2" t="n"/>
      <c r="L9" s="2">
        <f>IF(H9="","",IF(K9&lt;&gt;"",K9-H9,IF(I9&lt;&gt;"",I9-H9,"")))</f>
        <v/>
      </c>
      <c r="M9" s="4">
        <f>IF(OR(F9="",L9="",L9&lt;=0),"",F9/L9)</f>
        <v/>
      </c>
      <c r="O9" s="3" t="n"/>
      <c r="P9">
        <f>IF(A9="","",IF(J9&lt;&gt;"","Retirado",IF(N9="","Sem dados (sulco)",IF(N9&lt;1.6,"TROCAR (abaixo de 1,6 mm)",IF(N9&lt;3,"Próxima troca (abaixo de 3 mm)",IF(AND(O9&lt;&gt;"",TODAY()-O9&gt;45),"Atenção (medição com mais de 45 dias)","Em dia"))))))</f>
        <v/>
      </c>
    </row>
    <row r="10">
      <c r="F10" s="2" t="n"/>
      <c r="G10" s="3" t="n"/>
      <c r="H10" s="2" t="n"/>
      <c r="I10" s="2" t="n"/>
      <c r="J10" s="3" t="n"/>
      <c r="K10" s="2" t="n"/>
      <c r="L10" s="2">
        <f>IF(H10="","",IF(K10&lt;&gt;"",K10-H10,IF(I10&lt;&gt;"",I10-H10,"")))</f>
        <v/>
      </c>
      <c r="M10" s="4">
        <f>IF(OR(F10="",L10="",L10&lt;=0),"",F10/L10)</f>
        <v/>
      </c>
      <c r="O10" s="3" t="n"/>
      <c r="P10">
        <f>IF(A10="","",IF(J10&lt;&gt;"","Retirado",IF(N10="","Sem dados (sulco)",IF(N10&lt;1.6,"TROCAR (abaixo de 1,6 mm)",IF(N10&lt;3,"Próxima troca (abaixo de 3 mm)",IF(AND(O10&lt;&gt;"",TODAY()-O10&gt;45),"Atenção (medição com mais de 45 dias)","Em dia"))))))</f>
        <v/>
      </c>
    </row>
    <row r="11">
      <c r="F11" s="2" t="n"/>
      <c r="G11" s="3" t="n"/>
      <c r="H11" s="2" t="n"/>
      <c r="I11" s="2" t="n"/>
      <c r="J11" s="3" t="n"/>
      <c r="K11" s="2" t="n"/>
      <c r="L11" s="2">
        <f>IF(H11="","",IF(K11&lt;&gt;"",K11-H11,IF(I11&lt;&gt;"",I11-H11,"")))</f>
        <v/>
      </c>
      <c r="M11" s="4">
        <f>IF(OR(F11="",L11="",L11&lt;=0),"",F11/L11)</f>
        <v/>
      </c>
      <c r="O11" s="3" t="n"/>
      <c r="P11">
        <f>IF(A11="","",IF(J11&lt;&gt;"","Retirado",IF(N11="","Sem dados (sulco)",IF(N11&lt;1.6,"TROCAR (abaixo de 1,6 mm)",IF(N11&lt;3,"Próxima troca (abaixo de 3 mm)",IF(AND(O11&lt;&gt;"",TODAY()-O11&gt;45),"Atenção (medição com mais de 45 dias)","Em dia"))))))</f>
        <v/>
      </c>
    </row>
    <row r="12">
      <c r="F12" s="2" t="n"/>
      <c r="G12" s="3" t="n"/>
      <c r="H12" s="2" t="n"/>
      <c r="I12" s="2" t="n"/>
      <c r="J12" s="3" t="n"/>
      <c r="K12" s="2" t="n"/>
      <c r="L12" s="2">
        <f>IF(H12="","",IF(K12&lt;&gt;"",K12-H12,IF(I12&lt;&gt;"",I12-H12,"")))</f>
        <v/>
      </c>
      <c r="M12" s="4">
        <f>IF(OR(F12="",L12="",L12&lt;=0),"",F12/L12)</f>
        <v/>
      </c>
      <c r="O12" s="3" t="n"/>
      <c r="P12">
        <f>IF(A12="","",IF(J12&lt;&gt;"","Retirado",IF(N12="","Sem dados (sulco)",IF(N12&lt;1.6,"TROCAR (abaixo de 1,6 mm)",IF(N12&lt;3,"Próxima troca (abaixo de 3 mm)",IF(AND(O12&lt;&gt;"",TODAY()-O12&gt;45),"Atenção (medição com mais de 45 dias)","Em dia"))))))</f>
        <v/>
      </c>
    </row>
    <row r="13">
      <c r="F13" s="2" t="n"/>
      <c r="G13" s="3" t="n"/>
      <c r="H13" s="2" t="n"/>
      <c r="I13" s="2" t="n"/>
      <c r="J13" s="3" t="n"/>
      <c r="K13" s="2" t="n"/>
      <c r="L13" s="2">
        <f>IF(H13="","",IF(K13&lt;&gt;"",K13-H13,IF(I13&lt;&gt;"",I13-H13,"")))</f>
        <v/>
      </c>
      <c r="M13" s="4">
        <f>IF(OR(F13="",L13="",L13&lt;=0),"",F13/L13)</f>
        <v/>
      </c>
      <c r="O13" s="3" t="n"/>
      <c r="P13">
        <f>IF(A13="","",IF(J13&lt;&gt;"","Retirado",IF(N13="","Sem dados (sulco)",IF(N13&lt;1.6,"TROCAR (abaixo de 1,6 mm)",IF(N13&lt;3,"Próxima troca (abaixo de 3 mm)",IF(AND(O13&lt;&gt;"",TODAY()-O13&gt;45),"Atenção (medição com mais de 45 dias)","Em dia"))))))</f>
        <v/>
      </c>
    </row>
    <row r="14">
      <c r="F14" s="2" t="n"/>
      <c r="G14" s="3" t="n"/>
      <c r="H14" s="2" t="n"/>
      <c r="I14" s="2" t="n"/>
      <c r="J14" s="3" t="n"/>
      <c r="K14" s="2" t="n"/>
      <c r="L14" s="2">
        <f>IF(H14="","",IF(K14&lt;&gt;"",K14-H14,IF(I14&lt;&gt;"",I14-H14,"")))</f>
        <v/>
      </c>
      <c r="M14" s="4">
        <f>IF(OR(F14="",L14="",L14&lt;=0),"",F14/L14)</f>
        <v/>
      </c>
      <c r="O14" s="3" t="n"/>
      <c r="P14">
        <f>IF(A14="","",IF(J14&lt;&gt;"","Retirado",IF(N14="","Sem dados (sulco)",IF(N14&lt;1.6,"TROCAR (abaixo de 1,6 mm)",IF(N14&lt;3,"Próxima troca (abaixo de 3 mm)",IF(AND(O14&lt;&gt;"",TODAY()-O14&gt;45),"Atenção (medição com mais de 45 dias)","Em dia"))))))</f>
        <v/>
      </c>
    </row>
    <row r="15">
      <c r="F15" s="2" t="n"/>
      <c r="G15" s="3" t="n"/>
      <c r="H15" s="2" t="n"/>
      <c r="I15" s="2" t="n"/>
      <c r="J15" s="3" t="n"/>
      <c r="K15" s="2" t="n"/>
      <c r="L15" s="2">
        <f>IF(H15="","",IF(K15&lt;&gt;"",K15-H15,IF(I15&lt;&gt;"",I15-H15,"")))</f>
        <v/>
      </c>
      <c r="M15" s="4">
        <f>IF(OR(F15="",L15="",L15&lt;=0),"",F15/L15)</f>
        <v/>
      </c>
      <c r="O15" s="3" t="n"/>
      <c r="P15">
        <f>IF(A15="","",IF(J15&lt;&gt;"","Retirado",IF(N15="","Sem dados (sulco)",IF(N15&lt;1.6,"TROCAR (abaixo de 1,6 mm)",IF(N15&lt;3,"Próxima troca (abaixo de 3 mm)",IF(AND(O15&lt;&gt;"",TODAY()-O15&gt;45),"Atenção (medição com mais de 45 dias)","Em dia"))))))</f>
        <v/>
      </c>
    </row>
    <row r="16">
      <c r="F16" s="2" t="n"/>
      <c r="G16" s="3" t="n"/>
      <c r="H16" s="2" t="n"/>
      <c r="I16" s="2" t="n"/>
      <c r="J16" s="3" t="n"/>
      <c r="K16" s="2" t="n"/>
      <c r="L16" s="2">
        <f>IF(H16="","",IF(K16&lt;&gt;"",K16-H16,IF(I16&lt;&gt;"",I16-H16,"")))</f>
        <v/>
      </c>
      <c r="M16" s="4">
        <f>IF(OR(F16="",L16="",L16&lt;=0),"",F16/L16)</f>
        <v/>
      </c>
      <c r="O16" s="3" t="n"/>
      <c r="P16">
        <f>IF(A16="","",IF(J16&lt;&gt;"","Retirado",IF(N16="","Sem dados (sulco)",IF(N16&lt;1.6,"TROCAR (abaixo de 1,6 mm)",IF(N16&lt;3,"Próxima troca (abaixo de 3 mm)",IF(AND(O16&lt;&gt;"",TODAY()-O16&gt;45),"Atenção (medição com mais de 45 dias)","Em dia"))))))</f>
        <v/>
      </c>
    </row>
    <row r="17">
      <c r="F17" s="2" t="n"/>
      <c r="G17" s="3" t="n"/>
      <c r="H17" s="2" t="n"/>
      <c r="I17" s="2" t="n"/>
      <c r="J17" s="3" t="n"/>
      <c r="K17" s="2" t="n"/>
      <c r="L17" s="2">
        <f>IF(H17="","",IF(K17&lt;&gt;"",K17-H17,IF(I17&lt;&gt;"",I17-H17,"")))</f>
        <v/>
      </c>
      <c r="M17" s="4">
        <f>IF(OR(F17="",L17="",L17&lt;=0),"",F17/L17)</f>
        <v/>
      </c>
      <c r="O17" s="3" t="n"/>
      <c r="P17">
        <f>IF(A17="","",IF(J17&lt;&gt;"","Retirado",IF(N17="","Sem dados (sulco)",IF(N17&lt;1.6,"TROCAR (abaixo de 1,6 mm)",IF(N17&lt;3,"Próxima troca (abaixo de 3 mm)",IF(AND(O17&lt;&gt;"",TODAY()-O17&gt;45),"Atenção (medição com mais de 45 dias)","Em dia"))))))</f>
        <v/>
      </c>
    </row>
    <row r="18">
      <c r="F18" s="2" t="n"/>
      <c r="G18" s="3" t="n"/>
      <c r="H18" s="2" t="n"/>
      <c r="I18" s="2" t="n"/>
      <c r="J18" s="3" t="n"/>
      <c r="K18" s="2" t="n"/>
      <c r="L18" s="2">
        <f>IF(H18="","",IF(K18&lt;&gt;"",K18-H18,IF(I18&lt;&gt;"",I18-H18,"")))</f>
        <v/>
      </c>
      <c r="M18" s="4">
        <f>IF(OR(F18="",L18="",L18&lt;=0),"",F18/L18)</f>
        <v/>
      </c>
      <c r="O18" s="3" t="n"/>
      <c r="P18">
        <f>IF(A18="","",IF(J18&lt;&gt;"","Retirado",IF(N18="","Sem dados (sulco)",IF(N18&lt;1.6,"TROCAR (abaixo de 1,6 mm)",IF(N18&lt;3,"Próxima troca (abaixo de 3 mm)",IF(AND(O18&lt;&gt;"",TODAY()-O18&gt;45),"Atenção (medição com mais de 45 dias)","Em dia"))))))</f>
        <v/>
      </c>
    </row>
    <row r="19">
      <c r="F19" s="2" t="n"/>
      <c r="G19" s="3" t="n"/>
      <c r="H19" s="2" t="n"/>
      <c r="I19" s="2" t="n"/>
      <c r="J19" s="3" t="n"/>
      <c r="K19" s="2" t="n"/>
      <c r="L19" s="2">
        <f>IF(H19="","",IF(K19&lt;&gt;"",K19-H19,IF(I19&lt;&gt;"",I19-H19,"")))</f>
        <v/>
      </c>
      <c r="M19" s="4">
        <f>IF(OR(F19="",L19="",L19&lt;=0),"",F19/L19)</f>
        <v/>
      </c>
      <c r="O19" s="3" t="n"/>
      <c r="P19">
        <f>IF(A19="","",IF(J19&lt;&gt;"","Retirado",IF(N19="","Sem dados (sulco)",IF(N19&lt;1.6,"TROCAR (abaixo de 1,6 mm)",IF(N19&lt;3,"Próxima troca (abaixo de 3 mm)",IF(AND(O19&lt;&gt;"",TODAY()-O19&gt;45),"Atenção (medição com mais de 45 dias)","Em dia"))))))</f>
        <v/>
      </c>
    </row>
    <row r="20">
      <c r="F20" s="2" t="n"/>
      <c r="G20" s="3" t="n"/>
      <c r="H20" s="2" t="n"/>
      <c r="I20" s="2" t="n"/>
      <c r="J20" s="3" t="n"/>
      <c r="K20" s="2" t="n"/>
      <c r="L20" s="2">
        <f>IF(H20="","",IF(K20&lt;&gt;"",K20-H20,IF(I20&lt;&gt;"",I20-H20,"")))</f>
        <v/>
      </c>
      <c r="M20" s="4">
        <f>IF(OR(F20="",L20="",L20&lt;=0),"",F20/L20)</f>
        <v/>
      </c>
      <c r="O20" s="3" t="n"/>
      <c r="P20">
        <f>IF(A20="","",IF(J20&lt;&gt;"","Retirado",IF(N20="","Sem dados (sulco)",IF(N20&lt;1.6,"TROCAR (abaixo de 1,6 mm)",IF(N20&lt;3,"Próxima troca (abaixo de 3 mm)",IF(AND(O20&lt;&gt;"",TODAY()-O20&gt;45),"Atenção (medição com mais de 45 dias)","Em dia"))))))</f>
        <v/>
      </c>
    </row>
    <row r="21">
      <c r="F21" s="2" t="n"/>
      <c r="G21" s="3" t="n"/>
      <c r="H21" s="2" t="n"/>
      <c r="I21" s="2" t="n"/>
      <c r="J21" s="3" t="n"/>
      <c r="K21" s="2" t="n"/>
      <c r="L21" s="2">
        <f>IF(H21="","",IF(K21&lt;&gt;"",K21-H21,IF(I21&lt;&gt;"",I21-H21,"")))</f>
        <v/>
      </c>
      <c r="M21" s="4">
        <f>IF(OR(F21="",L21="",L21&lt;=0),"",F21/L21)</f>
        <v/>
      </c>
      <c r="O21" s="3" t="n"/>
      <c r="P21">
        <f>IF(A21="","",IF(J21&lt;&gt;"","Retirado",IF(N21="","Sem dados (sulco)",IF(N21&lt;1.6,"TROCAR (abaixo de 1,6 mm)",IF(N21&lt;3,"Próxima troca (abaixo de 3 mm)",IF(AND(O21&lt;&gt;"",TODAY()-O21&gt;45),"Atenção (medição com mais de 45 dias)","Em dia"))))))</f>
        <v/>
      </c>
    </row>
    <row r="22">
      <c r="F22" s="2" t="n"/>
      <c r="G22" s="3" t="n"/>
      <c r="H22" s="2" t="n"/>
      <c r="I22" s="2" t="n"/>
      <c r="J22" s="3" t="n"/>
      <c r="K22" s="2" t="n"/>
      <c r="L22" s="2">
        <f>IF(H22="","",IF(K22&lt;&gt;"",K22-H22,IF(I22&lt;&gt;"",I22-H22,"")))</f>
        <v/>
      </c>
      <c r="M22" s="4">
        <f>IF(OR(F22="",L22="",L22&lt;=0),"",F22/L22)</f>
        <v/>
      </c>
      <c r="O22" s="3" t="n"/>
      <c r="P22">
        <f>IF(A22="","",IF(J22&lt;&gt;"","Retirado",IF(N22="","Sem dados (sulco)",IF(N22&lt;1.6,"TROCAR (abaixo de 1,6 mm)",IF(N22&lt;3,"Próxima troca (abaixo de 3 mm)",IF(AND(O22&lt;&gt;"",TODAY()-O22&gt;45),"Atenção (medição com mais de 45 dias)","Em dia"))))))</f>
        <v/>
      </c>
    </row>
    <row r="23">
      <c r="F23" s="2" t="n"/>
      <c r="G23" s="3" t="n"/>
      <c r="H23" s="2" t="n"/>
      <c r="I23" s="2" t="n"/>
      <c r="J23" s="3" t="n"/>
      <c r="K23" s="2" t="n"/>
      <c r="L23" s="2">
        <f>IF(H23="","",IF(K23&lt;&gt;"",K23-H23,IF(I23&lt;&gt;"",I23-H23,"")))</f>
        <v/>
      </c>
      <c r="M23" s="4">
        <f>IF(OR(F23="",L23="",L23&lt;=0),"",F23/L23)</f>
        <v/>
      </c>
      <c r="O23" s="3" t="n"/>
      <c r="P23">
        <f>IF(A23="","",IF(J23&lt;&gt;"","Retirado",IF(N23="","Sem dados (sulco)",IF(N23&lt;1.6,"TROCAR (abaixo de 1,6 mm)",IF(N23&lt;3,"Próxima troca (abaixo de 3 mm)",IF(AND(O23&lt;&gt;"",TODAY()-O23&gt;45),"Atenção (medição com mais de 45 dias)","Em dia"))))))</f>
        <v/>
      </c>
    </row>
    <row r="24">
      <c r="F24" s="2" t="n"/>
      <c r="G24" s="3" t="n"/>
      <c r="H24" s="2" t="n"/>
      <c r="I24" s="2" t="n"/>
      <c r="J24" s="3" t="n"/>
      <c r="K24" s="2" t="n"/>
      <c r="L24" s="2">
        <f>IF(H24="","",IF(K24&lt;&gt;"",K24-H24,IF(I24&lt;&gt;"",I24-H24,"")))</f>
        <v/>
      </c>
      <c r="M24" s="4">
        <f>IF(OR(F24="",L24="",L24&lt;=0),"",F24/L24)</f>
        <v/>
      </c>
      <c r="O24" s="3" t="n"/>
      <c r="P24">
        <f>IF(A24="","",IF(J24&lt;&gt;"","Retirado",IF(N24="","Sem dados (sulco)",IF(N24&lt;1.6,"TROCAR (abaixo de 1,6 mm)",IF(N24&lt;3,"Próxima troca (abaixo de 3 mm)",IF(AND(O24&lt;&gt;"",TODAY()-O24&gt;45),"Atenção (medição com mais de 45 dias)","Em dia"))))))</f>
        <v/>
      </c>
    </row>
    <row r="25">
      <c r="F25" s="2" t="n"/>
      <c r="G25" s="3" t="n"/>
      <c r="H25" s="2" t="n"/>
      <c r="I25" s="2" t="n"/>
      <c r="J25" s="3" t="n"/>
      <c r="K25" s="2" t="n"/>
      <c r="L25" s="2">
        <f>IF(H25="","",IF(K25&lt;&gt;"",K25-H25,IF(I25&lt;&gt;"",I25-H25,"")))</f>
        <v/>
      </c>
      <c r="M25" s="4">
        <f>IF(OR(F25="",L25="",L25&lt;=0),"",F25/L25)</f>
        <v/>
      </c>
      <c r="O25" s="3" t="n"/>
      <c r="P25">
        <f>IF(A25="","",IF(J25&lt;&gt;"","Retirado",IF(N25="","Sem dados (sulco)",IF(N25&lt;1.6,"TROCAR (abaixo de 1,6 mm)",IF(N25&lt;3,"Próxima troca (abaixo de 3 mm)",IF(AND(O25&lt;&gt;"",TODAY()-O25&gt;45),"Atenção (medição com mais de 45 dias)","Em dia"))))))</f>
        <v/>
      </c>
    </row>
    <row r="26">
      <c r="F26" s="2" t="n"/>
      <c r="G26" s="3" t="n"/>
      <c r="H26" s="2" t="n"/>
      <c r="I26" s="2" t="n"/>
      <c r="J26" s="3" t="n"/>
      <c r="K26" s="2" t="n"/>
      <c r="L26" s="2">
        <f>IF(H26="","",IF(K26&lt;&gt;"",K26-H26,IF(I26&lt;&gt;"",I26-H26,"")))</f>
        <v/>
      </c>
      <c r="M26" s="4">
        <f>IF(OR(F26="",L26="",L26&lt;=0),"",F26/L26)</f>
        <v/>
      </c>
      <c r="O26" s="3" t="n"/>
      <c r="P26">
        <f>IF(A26="","",IF(J26&lt;&gt;"","Retirado",IF(N26="","Sem dados (sulco)",IF(N26&lt;1.6,"TROCAR (abaixo de 1,6 mm)",IF(N26&lt;3,"Próxima troca (abaixo de 3 mm)",IF(AND(O26&lt;&gt;"",TODAY()-O26&gt;45),"Atenção (medição com mais de 45 dias)","Em dia"))))))</f>
        <v/>
      </c>
    </row>
    <row r="27">
      <c r="F27" s="2" t="n"/>
      <c r="G27" s="3" t="n"/>
      <c r="H27" s="2" t="n"/>
      <c r="I27" s="2" t="n"/>
      <c r="J27" s="3" t="n"/>
      <c r="K27" s="2" t="n"/>
      <c r="L27" s="2">
        <f>IF(H27="","",IF(K27&lt;&gt;"",K27-H27,IF(I27&lt;&gt;"",I27-H27,"")))</f>
        <v/>
      </c>
      <c r="M27" s="4">
        <f>IF(OR(F27="",L27="",L27&lt;=0),"",F27/L27)</f>
        <v/>
      </c>
      <c r="O27" s="3" t="n"/>
      <c r="P27">
        <f>IF(A27="","",IF(J27&lt;&gt;"","Retirado",IF(N27="","Sem dados (sulco)",IF(N27&lt;1.6,"TROCAR (abaixo de 1,6 mm)",IF(N27&lt;3,"Próxima troca (abaixo de 3 mm)",IF(AND(O27&lt;&gt;"",TODAY()-O27&gt;45),"Atenção (medição com mais de 45 dias)","Em dia"))))))</f>
        <v/>
      </c>
    </row>
    <row r="28">
      <c r="F28" s="2" t="n"/>
      <c r="G28" s="3" t="n"/>
      <c r="H28" s="2" t="n"/>
      <c r="I28" s="2" t="n"/>
      <c r="J28" s="3" t="n"/>
      <c r="K28" s="2" t="n"/>
      <c r="L28" s="2">
        <f>IF(H28="","",IF(K28&lt;&gt;"",K28-H28,IF(I28&lt;&gt;"",I28-H28,"")))</f>
        <v/>
      </c>
      <c r="M28" s="4">
        <f>IF(OR(F28="",L28="",L28&lt;=0),"",F28/L28)</f>
        <v/>
      </c>
      <c r="O28" s="3" t="n"/>
      <c r="P28">
        <f>IF(A28="","",IF(J28&lt;&gt;"","Retirado",IF(N28="","Sem dados (sulco)",IF(N28&lt;1.6,"TROCAR (abaixo de 1,6 mm)",IF(N28&lt;3,"Próxima troca (abaixo de 3 mm)",IF(AND(O28&lt;&gt;"",TODAY()-O28&gt;45),"Atenção (medição com mais de 45 dias)","Em dia"))))))</f>
        <v/>
      </c>
    </row>
    <row r="29">
      <c r="F29" s="2" t="n"/>
      <c r="G29" s="3" t="n"/>
      <c r="H29" s="2" t="n"/>
      <c r="I29" s="2" t="n"/>
      <c r="J29" s="3" t="n"/>
      <c r="K29" s="2" t="n"/>
      <c r="L29" s="2">
        <f>IF(H29="","",IF(K29&lt;&gt;"",K29-H29,IF(I29&lt;&gt;"",I29-H29,"")))</f>
        <v/>
      </c>
      <c r="M29" s="4">
        <f>IF(OR(F29="",L29="",L29&lt;=0),"",F29/L29)</f>
        <v/>
      </c>
      <c r="O29" s="3" t="n"/>
      <c r="P29">
        <f>IF(A29="","",IF(J29&lt;&gt;"","Retirado",IF(N29="","Sem dados (sulco)",IF(N29&lt;1.6,"TROCAR (abaixo de 1,6 mm)",IF(N29&lt;3,"Próxima troca (abaixo de 3 mm)",IF(AND(O29&lt;&gt;"",TODAY()-O29&gt;45),"Atenção (medição com mais de 45 dias)","Em dia"))))))</f>
        <v/>
      </c>
    </row>
    <row r="30">
      <c r="F30" s="2" t="n"/>
      <c r="G30" s="3" t="n"/>
      <c r="H30" s="2" t="n"/>
      <c r="I30" s="2" t="n"/>
      <c r="J30" s="3" t="n"/>
      <c r="K30" s="2" t="n"/>
      <c r="L30" s="2">
        <f>IF(H30="","",IF(K30&lt;&gt;"",K30-H30,IF(I30&lt;&gt;"",I30-H30,"")))</f>
        <v/>
      </c>
      <c r="M30" s="4">
        <f>IF(OR(F30="",L30="",L30&lt;=0),"",F30/L30)</f>
        <v/>
      </c>
      <c r="O30" s="3" t="n"/>
      <c r="P30">
        <f>IF(A30="","",IF(J30&lt;&gt;"","Retirado",IF(N30="","Sem dados (sulco)",IF(N30&lt;1.6,"TROCAR (abaixo de 1,6 mm)",IF(N30&lt;3,"Próxima troca (abaixo de 3 mm)",IF(AND(O30&lt;&gt;"",TODAY()-O30&gt;45),"Atenção (medição com mais de 45 dias)","Em dia"))))))</f>
        <v/>
      </c>
    </row>
    <row r="31">
      <c r="F31" s="2" t="n"/>
      <c r="G31" s="3" t="n"/>
      <c r="H31" s="2" t="n"/>
      <c r="I31" s="2" t="n"/>
      <c r="J31" s="3" t="n"/>
      <c r="K31" s="2" t="n"/>
      <c r="L31" s="2">
        <f>IF(H31="","",IF(K31&lt;&gt;"",K31-H31,IF(I31&lt;&gt;"",I31-H31,"")))</f>
        <v/>
      </c>
      <c r="M31" s="4">
        <f>IF(OR(F31="",L31="",L31&lt;=0),"",F31/L31)</f>
        <v/>
      </c>
      <c r="O31" s="3" t="n"/>
      <c r="P31">
        <f>IF(A31="","",IF(J31&lt;&gt;"","Retirado",IF(N31="","Sem dados (sulco)",IF(N31&lt;1.6,"TROCAR (abaixo de 1,6 mm)",IF(N31&lt;3,"Próxima troca (abaixo de 3 mm)",IF(AND(O31&lt;&gt;"",TODAY()-O31&gt;45),"Atenção (medição com mais de 45 dias)","Em dia"))))))</f>
        <v/>
      </c>
    </row>
    <row r="32">
      <c r="F32" s="2" t="n"/>
      <c r="G32" s="3" t="n"/>
      <c r="H32" s="2" t="n"/>
      <c r="I32" s="2" t="n"/>
      <c r="J32" s="3" t="n"/>
      <c r="K32" s="2" t="n"/>
      <c r="L32" s="2">
        <f>IF(H32="","",IF(K32&lt;&gt;"",K32-H32,IF(I32&lt;&gt;"",I32-H32,"")))</f>
        <v/>
      </c>
      <c r="M32" s="4">
        <f>IF(OR(F32="",L32="",L32&lt;=0),"",F32/L32)</f>
        <v/>
      </c>
      <c r="O32" s="3" t="n"/>
      <c r="P32">
        <f>IF(A32="","",IF(J32&lt;&gt;"","Retirado",IF(N32="","Sem dados (sulco)",IF(N32&lt;1.6,"TROCAR (abaixo de 1,6 mm)",IF(N32&lt;3,"Próxima troca (abaixo de 3 mm)",IF(AND(O32&lt;&gt;"",TODAY()-O32&gt;45),"Atenção (medição com mais de 45 dias)","Em dia"))))))</f>
        <v/>
      </c>
    </row>
    <row r="33">
      <c r="F33" s="2" t="n"/>
      <c r="G33" s="3" t="n"/>
      <c r="H33" s="2" t="n"/>
      <c r="I33" s="2" t="n"/>
      <c r="J33" s="3" t="n"/>
      <c r="K33" s="2" t="n"/>
      <c r="L33" s="2">
        <f>IF(H33="","",IF(K33&lt;&gt;"",K33-H33,IF(I33&lt;&gt;"",I33-H33,"")))</f>
        <v/>
      </c>
      <c r="M33" s="4">
        <f>IF(OR(F33="",L33="",L33&lt;=0),"",F33/L33)</f>
        <v/>
      </c>
      <c r="O33" s="3" t="n"/>
      <c r="P33">
        <f>IF(A33="","",IF(J33&lt;&gt;"","Retirado",IF(N33="","Sem dados (sulco)",IF(N33&lt;1.6,"TROCAR (abaixo de 1,6 mm)",IF(N33&lt;3,"Próxima troca (abaixo de 3 mm)",IF(AND(O33&lt;&gt;"",TODAY()-O33&gt;45),"Atenção (medição com mais de 45 dias)","Em dia"))))))</f>
        <v/>
      </c>
    </row>
    <row r="34">
      <c r="F34" s="2" t="n"/>
      <c r="G34" s="3" t="n"/>
      <c r="H34" s="2" t="n"/>
      <c r="I34" s="2" t="n"/>
      <c r="J34" s="3" t="n"/>
      <c r="K34" s="2" t="n"/>
      <c r="L34" s="2">
        <f>IF(H34="","",IF(K34&lt;&gt;"",K34-H34,IF(I34&lt;&gt;"",I34-H34,"")))</f>
        <v/>
      </c>
      <c r="M34" s="4">
        <f>IF(OR(F34="",L34="",L34&lt;=0),"",F34/L34)</f>
        <v/>
      </c>
      <c r="O34" s="3" t="n"/>
      <c r="P34">
        <f>IF(A34="","",IF(J34&lt;&gt;"","Retirado",IF(N34="","Sem dados (sulco)",IF(N34&lt;1.6,"TROCAR (abaixo de 1,6 mm)",IF(N34&lt;3,"Próxima troca (abaixo de 3 mm)",IF(AND(O34&lt;&gt;"",TODAY()-O34&gt;45),"Atenção (medição com mais de 45 dias)","Em dia"))))))</f>
        <v/>
      </c>
    </row>
    <row r="35">
      <c r="F35" s="2" t="n"/>
      <c r="G35" s="3" t="n"/>
      <c r="H35" s="2" t="n"/>
      <c r="I35" s="2" t="n"/>
      <c r="J35" s="3" t="n"/>
      <c r="K35" s="2" t="n"/>
      <c r="L35" s="2">
        <f>IF(H35="","",IF(K35&lt;&gt;"",K35-H35,IF(I35&lt;&gt;"",I35-H35,"")))</f>
        <v/>
      </c>
      <c r="M35" s="4">
        <f>IF(OR(F35="",L35="",L35&lt;=0),"",F35/L35)</f>
        <v/>
      </c>
      <c r="O35" s="3" t="n"/>
      <c r="P35">
        <f>IF(A35="","",IF(J35&lt;&gt;"","Retirado",IF(N35="","Sem dados (sulco)",IF(N35&lt;1.6,"TROCAR (abaixo de 1,6 mm)",IF(N35&lt;3,"Próxima troca (abaixo de 3 mm)",IF(AND(O35&lt;&gt;"",TODAY()-O35&gt;45),"Atenção (medição com mais de 45 dias)","Em dia"))))))</f>
        <v/>
      </c>
    </row>
    <row r="36">
      <c r="F36" s="2" t="n"/>
      <c r="G36" s="3" t="n"/>
      <c r="H36" s="2" t="n"/>
      <c r="I36" s="2" t="n"/>
      <c r="J36" s="3" t="n"/>
      <c r="K36" s="2" t="n"/>
      <c r="L36" s="2">
        <f>IF(H36="","",IF(K36&lt;&gt;"",K36-H36,IF(I36&lt;&gt;"",I36-H36,"")))</f>
        <v/>
      </c>
      <c r="M36" s="4">
        <f>IF(OR(F36="",L36="",L36&lt;=0),"",F36/L36)</f>
        <v/>
      </c>
      <c r="O36" s="3" t="n"/>
      <c r="P36">
        <f>IF(A36="","",IF(J36&lt;&gt;"","Retirado",IF(N36="","Sem dados (sulco)",IF(N36&lt;1.6,"TROCAR (abaixo de 1,6 mm)",IF(N36&lt;3,"Próxima troca (abaixo de 3 mm)",IF(AND(O36&lt;&gt;"",TODAY()-O36&gt;45),"Atenção (medição com mais de 45 dias)","Em dia"))))))</f>
        <v/>
      </c>
    </row>
    <row r="37">
      <c r="F37" s="2" t="n"/>
      <c r="G37" s="3" t="n"/>
      <c r="H37" s="2" t="n"/>
      <c r="I37" s="2" t="n"/>
      <c r="J37" s="3" t="n"/>
      <c r="K37" s="2" t="n"/>
      <c r="L37" s="2">
        <f>IF(H37="","",IF(K37&lt;&gt;"",K37-H37,IF(I37&lt;&gt;"",I37-H37,"")))</f>
        <v/>
      </c>
      <c r="M37" s="4">
        <f>IF(OR(F37="",L37="",L37&lt;=0),"",F37/L37)</f>
        <v/>
      </c>
      <c r="O37" s="3" t="n"/>
      <c r="P37">
        <f>IF(A37="","",IF(J37&lt;&gt;"","Retirado",IF(N37="","Sem dados (sulco)",IF(N37&lt;1.6,"TROCAR (abaixo de 1,6 mm)",IF(N37&lt;3,"Próxima troca (abaixo de 3 mm)",IF(AND(O37&lt;&gt;"",TODAY()-O37&gt;45),"Atenção (medição com mais de 45 dias)","Em dia"))))))</f>
        <v/>
      </c>
    </row>
    <row r="38">
      <c r="F38" s="2" t="n"/>
      <c r="G38" s="3" t="n"/>
      <c r="H38" s="2" t="n"/>
      <c r="I38" s="2" t="n"/>
      <c r="J38" s="3" t="n"/>
      <c r="K38" s="2" t="n"/>
      <c r="L38" s="2">
        <f>IF(H38="","",IF(K38&lt;&gt;"",K38-H38,IF(I38&lt;&gt;"",I38-H38,"")))</f>
        <v/>
      </c>
      <c r="M38" s="4">
        <f>IF(OR(F38="",L38="",L38&lt;=0),"",F38/L38)</f>
        <v/>
      </c>
      <c r="O38" s="3" t="n"/>
      <c r="P38">
        <f>IF(A38="","",IF(J38&lt;&gt;"","Retirado",IF(N38="","Sem dados (sulco)",IF(N38&lt;1.6,"TROCAR (abaixo de 1,6 mm)",IF(N38&lt;3,"Próxima troca (abaixo de 3 mm)",IF(AND(O38&lt;&gt;"",TODAY()-O38&gt;45),"Atenção (medição com mais de 45 dias)","Em dia"))))))</f>
        <v/>
      </c>
    </row>
    <row r="39">
      <c r="F39" s="2" t="n"/>
      <c r="G39" s="3" t="n"/>
      <c r="H39" s="2" t="n"/>
      <c r="I39" s="2" t="n"/>
      <c r="J39" s="3" t="n"/>
      <c r="K39" s="2" t="n"/>
      <c r="L39" s="2">
        <f>IF(H39="","",IF(K39&lt;&gt;"",K39-H39,IF(I39&lt;&gt;"",I39-H39,"")))</f>
        <v/>
      </c>
      <c r="M39" s="4">
        <f>IF(OR(F39="",L39="",L39&lt;=0),"",F39/L39)</f>
        <v/>
      </c>
      <c r="O39" s="3" t="n"/>
      <c r="P39">
        <f>IF(A39="","",IF(J39&lt;&gt;"","Retirado",IF(N39="","Sem dados (sulco)",IF(N39&lt;1.6,"TROCAR (abaixo de 1,6 mm)",IF(N39&lt;3,"Próxima troca (abaixo de 3 mm)",IF(AND(O39&lt;&gt;"",TODAY()-O39&gt;45),"Atenção (medição com mais de 45 dias)","Em dia"))))))</f>
        <v/>
      </c>
    </row>
    <row r="40">
      <c r="F40" s="2" t="n"/>
      <c r="G40" s="3" t="n"/>
      <c r="H40" s="2" t="n"/>
      <c r="I40" s="2" t="n"/>
      <c r="J40" s="3" t="n"/>
      <c r="K40" s="2" t="n"/>
      <c r="L40" s="2">
        <f>IF(H40="","",IF(K40&lt;&gt;"",K40-H40,IF(I40&lt;&gt;"",I40-H40,"")))</f>
        <v/>
      </c>
      <c r="M40" s="4">
        <f>IF(OR(F40="",L40="",L40&lt;=0),"",F40/L40)</f>
        <v/>
      </c>
      <c r="O40" s="3" t="n"/>
      <c r="P40">
        <f>IF(A40="","",IF(J40&lt;&gt;"","Retirado",IF(N40="","Sem dados (sulco)",IF(N40&lt;1.6,"TROCAR (abaixo de 1,6 mm)",IF(N40&lt;3,"Próxima troca (abaixo de 3 mm)",IF(AND(O40&lt;&gt;"",TODAY()-O40&gt;45),"Atenção (medição com mais de 45 dias)","Em dia"))))))</f>
        <v/>
      </c>
    </row>
    <row r="41">
      <c r="F41" s="2" t="n"/>
      <c r="G41" s="3" t="n"/>
      <c r="H41" s="2" t="n"/>
      <c r="I41" s="2" t="n"/>
      <c r="J41" s="3" t="n"/>
      <c r="K41" s="2" t="n"/>
      <c r="L41" s="2">
        <f>IF(H41="","",IF(K41&lt;&gt;"",K41-H41,IF(I41&lt;&gt;"",I41-H41,"")))</f>
        <v/>
      </c>
      <c r="M41" s="4">
        <f>IF(OR(F41="",L41="",L41&lt;=0),"",F41/L41)</f>
        <v/>
      </c>
      <c r="O41" s="3" t="n"/>
      <c r="P41">
        <f>IF(A41="","",IF(J41&lt;&gt;"","Retirado",IF(N41="","Sem dados (sulco)",IF(N41&lt;1.6,"TROCAR (abaixo de 1,6 mm)",IF(N41&lt;3,"Próxima troca (abaixo de 3 mm)",IF(AND(O41&lt;&gt;"",TODAY()-O41&gt;45),"Atenção (medição com mais de 45 dias)","Em dia"))))))</f>
        <v/>
      </c>
    </row>
    <row r="42">
      <c r="F42" s="2" t="n"/>
      <c r="G42" s="3" t="n"/>
      <c r="H42" s="2" t="n"/>
      <c r="I42" s="2" t="n"/>
      <c r="J42" s="3" t="n"/>
      <c r="K42" s="2" t="n"/>
      <c r="L42" s="2">
        <f>IF(H42="","",IF(K42&lt;&gt;"",K42-H42,IF(I42&lt;&gt;"",I42-H42,"")))</f>
        <v/>
      </c>
      <c r="M42" s="4">
        <f>IF(OR(F42="",L42="",L42&lt;=0),"",F42/L42)</f>
        <v/>
      </c>
      <c r="O42" s="3" t="n"/>
      <c r="P42">
        <f>IF(A42="","",IF(J42&lt;&gt;"","Retirado",IF(N42="","Sem dados (sulco)",IF(N42&lt;1.6,"TROCAR (abaixo de 1,6 mm)",IF(N42&lt;3,"Próxima troca (abaixo de 3 mm)",IF(AND(O42&lt;&gt;"",TODAY()-O42&gt;45),"Atenção (medição com mais de 45 dias)","Em dia"))))))</f>
        <v/>
      </c>
    </row>
    <row r="43">
      <c r="F43" s="2" t="n"/>
      <c r="G43" s="3" t="n"/>
      <c r="H43" s="2" t="n"/>
      <c r="I43" s="2" t="n"/>
      <c r="J43" s="3" t="n"/>
      <c r="K43" s="2" t="n"/>
      <c r="L43" s="2">
        <f>IF(H43="","",IF(K43&lt;&gt;"",K43-H43,IF(I43&lt;&gt;"",I43-H43,"")))</f>
        <v/>
      </c>
      <c r="M43" s="4">
        <f>IF(OR(F43="",L43="",L43&lt;=0),"",F43/L43)</f>
        <v/>
      </c>
      <c r="O43" s="3" t="n"/>
      <c r="P43">
        <f>IF(A43="","",IF(J43&lt;&gt;"","Retirado",IF(N43="","Sem dados (sulco)",IF(N43&lt;1.6,"TROCAR (abaixo de 1,6 mm)",IF(N43&lt;3,"Próxima troca (abaixo de 3 mm)",IF(AND(O43&lt;&gt;"",TODAY()-O43&gt;45),"Atenção (medição com mais de 45 dias)","Em dia"))))))</f>
        <v/>
      </c>
    </row>
    <row r="44">
      <c r="F44" s="2" t="n"/>
      <c r="G44" s="3" t="n"/>
      <c r="H44" s="2" t="n"/>
      <c r="I44" s="2" t="n"/>
      <c r="J44" s="3" t="n"/>
      <c r="K44" s="2" t="n"/>
      <c r="L44" s="2">
        <f>IF(H44="","",IF(K44&lt;&gt;"",K44-H44,IF(I44&lt;&gt;"",I44-H44,"")))</f>
        <v/>
      </c>
      <c r="M44" s="4">
        <f>IF(OR(F44="",L44="",L44&lt;=0),"",F44/L44)</f>
        <v/>
      </c>
      <c r="O44" s="3" t="n"/>
      <c r="P44">
        <f>IF(A44="","",IF(J44&lt;&gt;"","Retirado",IF(N44="","Sem dados (sulco)",IF(N44&lt;1.6,"TROCAR (abaixo de 1,6 mm)",IF(N44&lt;3,"Próxima troca (abaixo de 3 mm)",IF(AND(O44&lt;&gt;"",TODAY()-O44&gt;45),"Atenção (medição com mais de 45 dias)","Em dia"))))))</f>
        <v/>
      </c>
    </row>
    <row r="45">
      <c r="F45" s="2" t="n"/>
      <c r="G45" s="3" t="n"/>
      <c r="H45" s="2" t="n"/>
      <c r="I45" s="2" t="n"/>
      <c r="J45" s="3" t="n"/>
      <c r="K45" s="2" t="n"/>
      <c r="L45" s="2">
        <f>IF(H45="","",IF(K45&lt;&gt;"",K45-H45,IF(I45&lt;&gt;"",I45-H45,"")))</f>
        <v/>
      </c>
      <c r="M45" s="4">
        <f>IF(OR(F45="",L45="",L45&lt;=0),"",F45/L45)</f>
        <v/>
      </c>
      <c r="O45" s="3" t="n"/>
      <c r="P45">
        <f>IF(A45="","",IF(J45&lt;&gt;"","Retirado",IF(N45="","Sem dados (sulco)",IF(N45&lt;1.6,"TROCAR (abaixo de 1,6 mm)",IF(N45&lt;3,"Próxima troca (abaixo de 3 mm)",IF(AND(O45&lt;&gt;"",TODAY()-O45&gt;45),"Atenção (medição com mais de 45 dias)","Em dia"))))))</f>
        <v/>
      </c>
    </row>
    <row r="46">
      <c r="F46" s="2" t="n"/>
      <c r="G46" s="3" t="n"/>
      <c r="H46" s="2" t="n"/>
      <c r="I46" s="2" t="n"/>
      <c r="J46" s="3" t="n"/>
      <c r="K46" s="2" t="n"/>
      <c r="L46" s="2">
        <f>IF(H46="","",IF(K46&lt;&gt;"",K46-H46,IF(I46&lt;&gt;"",I46-H46,"")))</f>
        <v/>
      </c>
      <c r="M46" s="4">
        <f>IF(OR(F46="",L46="",L46&lt;=0),"",F46/L46)</f>
        <v/>
      </c>
      <c r="O46" s="3" t="n"/>
      <c r="P46">
        <f>IF(A46="","",IF(J46&lt;&gt;"","Retirado",IF(N46="","Sem dados (sulco)",IF(N46&lt;1.6,"TROCAR (abaixo de 1,6 mm)",IF(N46&lt;3,"Próxima troca (abaixo de 3 mm)",IF(AND(O46&lt;&gt;"",TODAY()-O46&gt;45),"Atenção (medição com mais de 45 dias)","Em dia"))))))</f>
        <v/>
      </c>
    </row>
    <row r="47">
      <c r="F47" s="2" t="n"/>
      <c r="G47" s="3" t="n"/>
      <c r="H47" s="2" t="n"/>
      <c r="I47" s="2" t="n"/>
      <c r="J47" s="3" t="n"/>
      <c r="K47" s="2" t="n"/>
      <c r="L47" s="2">
        <f>IF(H47="","",IF(K47&lt;&gt;"",K47-H47,IF(I47&lt;&gt;"",I47-H47,"")))</f>
        <v/>
      </c>
      <c r="M47" s="4">
        <f>IF(OR(F47="",L47="",L47&lt;=0),"",F47/L47)</f>
        <v/>
      </c>
      <c r="O47" s="3" t="n"/>
      <c r="P47">
        <f>IF(A47="","",IF(J47&lt;&gt;"","Retirado",IF(N47="","Sem dados (sulco)",IF(N47&lt;1.6,"TROCAR (abaixo de 1,6 mm)",IF(N47&lt;3,"Próxima troca (abaixo de 3 mm)",IF(AND(O47&lt;&gt;"",TODAY()-O47&gt;45),"Atenção (medição com mais de 45 dias)","Em dia"))))))</f>
        <v/>
      </c>
    </row>
    <row r="48">
      <c r="F48" s="2" t="n"/>
      <c r="G48" s="3" t="n"/>
      <c r="H48" s="2" t="n"/>
      <c r="I48" s="2" t="n"/>
      <c r="J48" s="3" t="n"/>
      <c r="K48" s="2" t="n"/>
      <c r="L48" s="2">
        <f>IF(H48="","",IF(K48&lt;&gt;"",K48-H48,IF(I48&lt;&gt;"",I48-H48,"")))</f>
        <v/>
      </c>
      <c r="M48" s="4">
        <f>IF(OR(F48="",L48="",L48&lt;=0),"",F48/L48)</f>
        <v/>
      </c>
      <c r="O48" s="3" t="n"/>
      <c r="P48">
        <f>IF(A48="","",IF(J48&lt;&gt;"","Retirado",IF(N48="","Sem dados (sulco)",IF(N48&lt;1.6,"TROCAR (abaixo de 1,6 mm)",IF(N48&lt;3,"Próxima troca (abaixo de 3 mm)",IF(AND(O48&lt;&gt;"",TODAY()-O48&gt;45),"Atenção (medição com mais de 45 dias)","Em dia"))))))</f>
        <v/>
      </c>
    </row>
    <row r="49">
      <c r="F49" s="2" t="n"/>
      <c r="G49" s="3" t="n"/>
      <c r="H49" s="2" t="n"/>
      <c r="I49" s="2" t="n"/>
      <c r="J49" s="3" t="n"/>
      <c r="K49" s="2" t="n"/>
      <c r="L49" s="2">
        <f>IF(H49="","",IF(K49&lt;&gt;"",K49-H49,IF(I49&lt;&gt;"",I49-H49,"")))</f>
        <v/>
      </c>
      <c r="M49" s="4">
        <f>IF(OR(F49="",L49="",L49&lt;=0),"",F49/L49)</f>
        <v/>
      </c>
      <c r="O49" s="3" t="n"/>
      <c r="P49">
        <f>IF(A49="","",IF(J49&lt;&gt;"","Retirado",IF(N49="","Sem dados (sulco)",IF(N49&lt;1.6,"TROCAR (abaixo de 1,6 mm)",IF(N49&lt;3,"Próxima troca (abaixo de 3 mm)",IF(AND(O49&lt;&gt;"",TODAY()-O49&gt;45),"Atenção (medição com mais de 45 dias)","Em dia"))))))</f>
        <v/>
      </c>
    </row>
    <row r="50">
      <c r="F50" s="2" t="n"/>
      <c r="G50" s="3" t="n"/>
      <c r="H50" s="2" t="n"/>
      <c r="I50" s="2" t="n"/>
      <c r="J50" s="3" t="n"/>
      <c r="K50" s="2" t="n"/>
      <c r="L50" s="2">
        <f>IF(H50="","",IF(K50&lt;&gt;"",K50-H50,IF(I50&lt;&gt;"",I50-H50,"")))</f>
        <v/>
      </c>
      <c r="M50" s="4">
        <f>IF(OR(F50="",L50="",L50&lt;=0),"",F50/L50)</f>
        <v/>
      </c>
      <c r="O50" s="3" t="n"/>
      <c r="P50">
        <f>IF(A50="","",IF(J50&lt;&gt;"","Retirado",IF(N50="","Sem dados (sulco)",IF(N50&lt;1.6,"TROCAR (abaixo de 1,6 mm)",IF(N50&lt;3,"Próxima troca (abaixo de 3 mm)",IF(AND(O50&lt;&gt;"",TODAY()-O50&gt;45),"Atenção (medição com mais de 45 dias)","Em dia"))))))</f>
        <v/>
      </c>
    </row>
    <row r="51">
      <c r="F51" s="2" t="n"/>
      <c r="G51" s="3" t="n"/>
      <c r="H51" s="2" t="n"/>
      <c r="I51" s="2" t="n"/>
      <c r="J51" s="3" t="n"/>
      <c r="K51" s="2" t="n"/>
      <c r="L51" s="2">
        <f>IF(H51="","",IF(K51&lt;&gt;"",K51-H51,IF(I51&lt;&gt;"",I51-H51,"")))</f>
        <v/>
      </c>
      <c r="M51" s="4">
        <f>IF(OR(F51="",L51="",L51&lt;=0),"",F51/L51)</f>
        <v/>
      </c>
      <c r="O51" s="3" t="n"/>
      <c r="P51">
        <f>IF(A51="","",IF(J51&lt;&gt;"","Retirado",IF(N51="","Sem dados (sulco)",IF(N51&lt;1.6,"TROCAR (abaixo de 1,6 mm)",IF(N51&lt;3,"Próxima troca (abaixo de 3 mm)",IF(AND(O51&lt;&gt;"",TODAY()-O51&gt;45),"Atenção (medição com mais de 45 dias)","Em dia"))))))</f>
        <v/>
      </c>
    </row>
    <row r="52">
      <c r="F52" s="2" t="n"/>
      <c r="G52" s="3" t="n"/>
      <c r="H52" s="2" t="n"/>
      <c r="I52" s="2" t="n"/>
      <c r="J52" s="3" t="n"/>
      <c r="K52" s="2" t="n"/>
      <c r="L52" s="2">
        <f>IF(H52="","",IF(K52&lt;&gt;"",K52-H52,IF(I52&lt;&gt;"",I52-H52,"")))</f>
        <v/>
      </c>
      <c r="M52" s="4">
        <f>IF(OR(F52="",L52="",L52&lt;=0),"",F52/L52)</f>
        <v/>
      </c>
      <c r="O52" s="3" t="n"/>
      <c r="P52">
        <f>IF(A52="","",IF(J52&lt;&gt;"","Retirado",IF(N52="","Sem dados (sulco)",IF(N52&lt;1.6,"TROCAR (abaixo de 1,6 mm)",IF(N52&lt;3,"Próxima troca (abaixo de 3 mm)",IF(AND(O52&lt;&gt;"",TODAY()-O52&gt;45),"Atenção (medição com mais de 45 dias)","Em dia"))))))</f>
        <v/>
      </c>
    </row>
    <row r="53">
      <c r="F53" s="2" t="n"/>
      <c r="G53" s="3" t="n"/>
      <c r="H53" s="2" t="n"/>
      <c r="I53" s="2" t="n"/>
      <c r="J53" s="3" t="n"/>
      <c r="K53" s="2" t="n"/>
      <c r="L53" s="2">
        <f>IF(H53="","",IF(K53&lt;&gt;"",K53-H53,IF(I53&lt;&gt;"",I53-H53,"")))</f>
        <v/>
      </c>
      <c r="M53" s="4">
        <f>IF(OR(F53="",L53="",L53&lt;=0),"",F53/L53)</f>
        <v/>
      </c>
      <c r="O53" s="3" t="n"/>
      <c r="P53">
        <f>IF(A53="","",IF(J53&lt;&gt;"","Retirado",IF(N53="","Sem dados (sulco)",IF(N53&lt;1.6,"TROCAR (abaixo de 1,6 mm)",IF(N53&lt;3,"Próxima troca (abaixo de 3 mm)",IF(AND(O53&lt;&gt;"",TODAY()-O53&gt;45),"Atenção (medição com mais de 45 dias)","Em dia"))))))</f>
        <v/>
      </c>
    </row>
    <row r="54">
      <c r="F54" s="2" t="n"/>
      <c r="G54" s="3" t="n"/>
      <c r="H54" s="2" t="n"/>
      <c r="I54" s="2" t="n"/>
      <c r="J54" s="3" t="n"/>
      <c r="K54" s="2" t="n"/>
      <c r="L54" s="2">
        <f>IF(H54="","",IF(K54&lt;&gt;"",K54-H54,IF(I54&lt;&gt;"",I54-H54,"")))</f>
        <v/>
      </c>
      <c r="M54" s="4">
        <f>IF(OR(F54="",L54="",L54&lt;=0),"",F54/L54)</f>
        <v/>
      </c>
      <c r="O54" s="3" t="n"/>
      <c r="P54">
        <f>IF(A54="","",IF(J54&lt;&gt;"","Retirado",IF(N54="","Sem dados (sulco)",IF(N54&lt;1.6,"TROCAR (abaixo de 1,6 mm)",IF(N54&lt;3,"Próxima troca (abaixo de 3 mm)",IF(AND(O54&lt;&gt;"",TODAY()-O54&gt;45),"Atenção (medição com mais de 45 dias)","Em dia"))))))</f>
        <v/>
      </c>
    </row>
    <row r="55">
      <c r="F55" s="2" t="n"/>
      <c r="G55" s="3" t="n"/>
      <c r="H55" s="2" t="n"/>
      <c r="I55" s="2" t="n"/>
      <c r="J55" s="3" t="n"/>
      <c r="K55" s="2" t="n"/>
      <c r="L55" s="2">
        <f>IF(H55="","",IF(K55&lt;&gt;"",K55-H55,IF(I55&lt;&gt;"",I55-H55,"")))</f>
        <v/>
      </c>
      <c r="M55" s="4">
        <f>IF(OR(F55="",L55="",L55&lt;=0),"",F55/L55)</f>
        <v/>
      </c>
      <c r="O55" s="3" t="n"/>
      <c r="P55">
        <f>IF(A55="","",IF(J55&lt;&gt;"","Retirado",IF(N55="","Sem dados (sulco)",IF(N55&lt;1.6,"TROCAR (abaixo de 1,6 mm)",IF(N55&lt;3,"Próxima troca (abaixo de 3 mm)",IF(AND(O55&lt;&gt;"",TODAY()-O55&gt;45),"Atenção (medição com mais de 45 dias)","Em dia"))))))</f>
        <v/>
      </c>
    </row>
    <row r="56">
      <c r="F56" s="2" t="n"/>
      <c r="G56" s="3" t="n"/>
      <c r="H56" s="2" t="n"/>
      <c r="I56" s="2" t="n"/>
      <c r="J56" s="3" t="n"/>
      <c r="K56" s="2" t="n"/>
      <c r="L56" s="2">
        <f>IF(H56="","",IF(K56&lt;&gt;"",K56-H56,IF(I56&lt;&gt;"",I56-H56,"")))</f>
        <v/>
      </c>
      <c r="M56" s="4">
        <f>IF(OR(F56="",L56="",L56&lt;=0),"",F56/L56)</f>
        <v/>
      </c>
      <c r="O56" s="3" t="n"/>
      <c r="P56">
        <f>IF(A56="","",IF(J56&lt;&gt;"","Retirado",IF(N56="","Sem dados (sulco)",IF(N56&lt;1.6,"TROCAR (abaixo de 1,6 mm)",IF(N56&lt;3,"Próxima troca (abaixo de 3 mm)",IF(AND(O56&lt;&gt;"",TODAY()-O56&gt;45),"Atenção (medição com mais de 45 dias)","Em dia"))))))</f>
        <v/>
      </c>
    </row>
    <row r="57">
      <c r="F57" s="2" t="n"/>
      <c r="G57" s="3" t="n"/>
      <c r="H57" s="2" t="n"/>
      <c r="I57" s="2" t="n"/>
      <c r="J57" s="3" t="n"/>
      <c r="K57" s="2" t="n"/>
      <c r="L57" s="2">
        <f>IF(H57="","",IF(K57&lt;&gt;"",K57-H57,IF(I57&lt;&gt;"",I57-H57,"")))</f>
        <v/>
      </c>
      <c r="M57" s="4">
        <f>IF(OR(F57="",L57="",L57&lt;=0),"",F57/L57)</f>
        <v/>
      </c>
      <c r="O57" s="3" t="n"/>
      <c r="P57">
        <f>IF(A57="","",IF(J57&lt;&gt;"","Retirado",IF(N57="","Sem dados (sulco)",IF(N57&lt;1.6,"TROCAR (abaixo de 1,6 mm)",IF(N57&lt;3,"Próxima troca (abaixo de 3 mm)",IF(AND(O57&lt;&gt;"",TODAY()-O57&gt;45),"Atenção (medição com mais de 45 dias)","Em dia"))))))</f>
        <v/>
      </c>
    </row>
    <row r="58">
      <c r="F58" s="2" t="n"/>
      <c r="G58" s="3" t="n"/>
      <c r="H58" s="2" t="n"/>
      <c r="I58" s="2" t="n"/>
      <c r="J58" s="3" t="n"/>
      <c r="K58" s="2" t="n"/>
      <c r="L58" s="2">
        <f>IF(H58="","",IF(K58&lt;&gt;"",K58-H58,IF(I58&lt;&gt;"",I58-H58,"")))</f>
        <v/>
      </c>
      <c r="M58" s="4">
        <f>IF(OR(F58="",L58="",L58&lt;=0),"",F58/L58)</f>
        <v/>
      </c>
      <c r="O58" s="3" t="n"/>
      <c r="P58">
        <f>IF(A58="","",IF(J58&lt;&gt;"","Retirado",IF(N58="","Sem dados (sulco)",IF(N58&lt;1.6,"TROCAR (abaixo de 1,6 mm)",IF(N58&lt;3,"Próxima troca (abaixo de 3 mm)",IF(AND(O58&lt;&gt;"",TODAY()-O58&gt;45),"Atenção (medição com mais de 45 dias)","Em dia"))))))</f>
        <v/>
      </c>
    </row>
    <row r="59">
      <c r="F59" s="2" t="n"/>
      <c r="G59" s="3" t="n"/>
      <c r="H59" s="2" t="n"/>
      <c r="I59" s="2" t="n"/>
      <c r="J59" s="3" t="n"/>
      <c r="K59" s="2" t="n"/>
      <c r="L59" s="2">
        <f>IF(H59="","",IF(K59&lt;&gt;"",K59-H59,IF(I59&lt;&gt;"",I59-H59,"")))</f>
        <v/>
      </c>
      <c r="M59" s="4">
        <f>IF(OR(F59="",L59="",L59&lt;=0),"",F59/L59)</f>
        <v/>
      </c>
      <c r="O59" s="3" t="n"/>
      <c r="P59">
        <f>IF(A59="","",IF(J59&lt;&gt;"","Retirado",IF(N59="","Sem dados (sulco)",IF(N59&lt;1.6,"TROCAR (abaixo de 1,6 mm)",IF(N59&lt;3,"Próxima troca (abaixo de 3 mm)",IF(AND(O59&lt;&gt;"",TODAY()-O59&gt;45),"Atenção (medição com mais de 45 dias)","Em dia"))))))</f>
        <v/>
      </c>
    </row>
    <row r="60">
      <c r="F60" s="2" t="n"/>
      <c r="G60" s="3" t="n"/>
      <c r="H60" s="2" t="n"/>
      <c r="I60" s="2" t="n"/>
      <c r="J60" s="3" t="n"/>
      <c r="K60" s="2" t="n"/>
      <c r="L60" s="2">
        <f>IF(H60="","",IF(K60&lt;&gt;"",K60-H60,IF(I60&lt;&gt;"",I60-H60,"")))</f>
        <v/>
      </c>
      <c r="M60" s="4">
        <f>IF(OR(F60="",L60="",L60&lt;=0),"",F60/L60)</f>
        <v/>
      </c>
      <c r="O60" s="3" t="n"/>
      <c r="P60">
        <f>IF(A60="","",IF(J60&lt;&gt;"","Retirado",IF(N60="","Sem dados (sulco)",IF(N60&lt;1.6,"TROCAR (abaixo de 1,6 mm)",IF(N60&lt;3,"Próxima troca (abaixo de 3 mm)",IF(AND(O60&lt;&gt;"",TODAY()-O60&gt;45),"Atenção (medição com mais de 45 dias)","Em dia"))))))</f>
        <v/>
      </c>
    </row>
    <row r="61">
      <c r="F61" s="2" t="n"/>
      <c r="G61" s="3" t="n"/>
      <c r="H61" s="2" t="n"/>
      <c r="I61" s="2" t="n"/>
      <c r="J61" s="3" t="n"/>
      <c r="K61" s="2" t="n"/>
      <c r="L61" s="2">
        <f>IF(H61="","",IF(K61&lt;&gt;"",K61-H61,IF(I61&lt;&gt;"",I61-H61,"")))</f>
        <v/>
      </c>
      <c r="M61" s="4">
        <f>IF(OR(F61="",L61="",L61&lt;=0),"",F61/L61)</f>
        <v/>
      </c>
      <c r="O61" s="3" t="n"/>
      <c r="P61">
        <f>IF(A61="","",IF(J61&lt;&gt;"","Retirado",IF(N61="","Sem dados (sulco)",IF(N61&lt;1.6,"TROCAR (abaixo de 1,6 mm)",IF(N61&lt;3,"Próxima troca (abaixo de 3 mm)",IF(AND(O61&lt;&gt;"",TODAY()-O61&gt;45),"Atenção (medição com mais de 45 dias)","Em dia"))))))</f>
        <v/>
      </c>
    </row>
    <row r="62">
      <c r="F62" s="2" t="n"/>
      <c r="G62" s="3" t="n"/>
      <c r="H62" s="2" t="n"/>
      <c r="I62" s="2" t="n"/>
      <c r="J62" s="3" t="n"/>
      <c r="K62" s="2" t="n"/>
      <c r="L62" s="2">
        <f>IF(H62="","",IF(K62&lt;&gt;"",K62-H62,IF(I62&lt;&gt;"",I62-H62,"")))</f>
        <v/>
      </c>
      <c r="M62" s="4">
        <f>IF(OR(F62="",L62="",L62&lt;=0),"",F62/L62)</f>
        <v/>
      </c>
      <c r="O62" s="3" t="n"/>
      <c r="P62">
        <f>IF(A62="","",IF(J62&lt;&gt;"","Retirado",IF(N62="","Sem dados (sulco)",IF(N62&lt;1.6,"TROCAR (abaixo de 1,6 mm)",IF(N62&lt;3,"Próxima troca (abaixo de 3 mm)",IF(AND(O62&lt;&gt;"",TODAY()-O62&gt;45),"Atenção (medição com mais de 45 dias)","Em dia"))))))</f>
        <v/>
      </c>
    </row>
    <row r="63">
      <c r="F63" s="2" t="n"/>
      <c r="G63" s="3" t="n"/>
      <c r="H63" s="2" t="n"/>
      <c r="I63" s="2" t="n"/>
      <c r="J63" s="3" t="n"/>
      <c r="K63" s="2" t="n"/>
      <c r="L63" s="2">
        <f>IF(H63="","",IF(K63&lt;&gt;"",K63-H63,IF(I63&lt;&gt;"",I63-H63,"")))</f>
        <v/>
      </c>
      <c r="M63" s="4">
        <f>IF(OR(F63="",L63="",L63&lt;=0),"",F63/L63)</f>
        <v/>
      </c>
      <c r="O63" s="3" t="n"/>
      <c r="P63">
        <f>IF(A63="","",IF(J63&lt;&gt;"","Retirado",IF(N63="","Sem dados (sulco)",IF(N63&lt;1.6,"TROCAR (abaixo de 1,6 mm)",IF(N63&lt;3,"Próxima troca (abaixo de 3 mm)",IF(AND(O63&lt;&gt;"",TODAY()-O63&gt;45),"Atenção (medição com mais de 45 dias)","Em dia"))))))</f>
        <v/>
      </c>
    </row>
    <row r="64">
      <c r="F64" s="2" t="n"/>
      <c r="G64" s="3" t="n"/>
      <c r="H64" s="2" t="n"/>
      <c r="I64" s="2" t="n"/>
      <c r="J64" s="3" t="n"/>
      <c r="K64" s="2" t="n"/>
      <c r="L64" s="2">
        <f>IF(H64="","",IF(K64&lt;&gt;"",K64-H64,IF(I64&lt;&gt;"",I64-H64,"")))</f>
        <v/>
      </c>
      <c r="M64" s="4">
        <f>IF(OR(F64="",L64="",L64&lt;=0),"",F64/L64)</f>
        <v/>
      </c>
      <c r="O64" s="3" t="n"/>
      <c r="P64">
        <f>IF(A64="","",IF(J64&lt;&gt;"","Retirado",IF(N64="","Sem dados (sulco)",IF(N64&lt;1.6,"TROCAR (abaixo de 1,6 mm)",IF(N64&lt;3,"Próxima troca (abaixo de 3 mm)",IF(AND(O64&lt;&gt;"",TODAY()-O64&gt;45),"Atenção (medição com mais de 45 dias)","Em dia"))))))</f>
        <v/>
      </c>
    </row>
    <row r="65">
      <c r="F65" s="2" t="n"/>
      <c r="G65" s="3" t="n"/>
      <c r="H65" s="2" t="n"/>
      <c r="I65" s="2" t="n"/>
      <c r="J65" s="3" t="n"/>
      <c r="K65" s="2" t="n"/>
      <c r="L65" s="2">
        <f>IF(H65="","",IF(K65&lt;&gt;"",K65-H65,IF(I65&lt;&gt;"",I65-H65,"")))</f>
        <v/>
      </c>
      <c r="M65" s="4">
        <f>IF(OR(F65="",L65="",L65&lt;=0),"",F65/L65)</f>
        <v/>
      </c>
      <c r="O65" s="3" t="n"/>
      <c r="P65">
        <f>IF(A65="","",IF(J65&lt;&gt;"","Retirado",IF(N65="","Sem dados (sulco)",IF(N65&lt;1.6,"TROCAR (abaixo de 1,6 mm)",IF(N65&lt;3,"Próxima troca (abaixo de 3 mm)",IF(AND(O65&lt;&gt;"",TODAY()-O65&gt;45),"Atenção (medição com mais de 45 dias)","Em dia"))))))</f>
        <v/>
      </c>
    </row>
    <row r="66">
      <c r="F66" s="2" t="n"/>
      <c r="G66" s="3" t="n"/>
      <c r="H66" s="2" t="n"/>
      <c r="I66" s="2" t="n"/>
      <c r="J66" s="3" t="n"/>
      <c r="K66" s="2" t="n"/>
      <c r="L66" s="2">
        <f>IF(H66="","",IF(K66&lt;&gt;"",K66-H66,IF(I66&lt;&gt;"",I66-H66,"")))</f>
        <v/>
      </c>
      <c r="M66" s="4">
        <f>IF(OR(F66="",L66="",L66&lt;=0),"",F66/L66)</f>
        <v/>
      </c>
      <c r="O66" s="3" t="n"/>
      <c r="P66">
        <f>IF(A66="","",IF(J66&lt;&gt;"","Retirado",IF(N66="","Sem dados (sulco)",IF(N66&lt;1.6,"TROCAR (abaixo de 1,6 mm)",IF(N66&lt;3,"Próxima troca (abaixo de 3 mm)",IF(AND(O66&lt;&gt;"",TODAY()-O66&gt;45),"Atenção (medição com mais de 45 dias)","Em dia"))))))</f>
        <v/>
      </c>
    </row>
    <row r="67">
      <c r="F67" s="2" t="n"/>
      <c r="G67" s="3" t="n"/>
      <c r="H67" s="2" t="n"/>
      <c r="I67" s="2" t="n"/>
      <c r="J67" s="3" t="n"/>
      <c r="K67" s="2" t="n"/>
      <c r="L67" s="2">
        <f>IF(H67="","",IF(K67&lt;&gt;"",K67-H67,IF(I67&lt;&gt;"",I67-H67,"")))</f>
        <v/>
      </c>
      <c r="M67" s="4">
        <f>IF(OR(F67="",L67="",L67&lt;=0),"",F67/L67)</f>
        <v/>
      </c>
      <c r="O67" s="3" t="n"/>
      <c r="P67">
        <f>IF(A67="","",IF(J67&lt;&gt;"","Retirado",IF(N67="","Sem dados (sulco)",IF(N67&lt;1.6,"TROCAR (abaixo de 1,6 mm)",IF(N67&lt;3,"Próxima troca (abaixo de 3 mm)",IF(AND(O67&lt;&gt;"",TODAY()-O67&gt;45),"Atenção (medição com mais de 45 dias)","Em dia"))))))</f>
        <v/>
      </c>
    </row>
    <row r="68">
      <c r="F68" s="2" t="n"/>
      <c r="G68" s="3" t="n"/>
      <c r="H68" s="2" t="n"/>
      <c r="I68" s="2" t="n"/>
      <c r="J68" s="3" t="n"/>
      <c r="K68" s="2" t="n"/>
      <c r="L68" s="2">
        <f>IF(H68="","",IF(K68&lt;&gt;"",K68-H68,IF(I68&lt;&gt;"",I68-H68,"")))</f>
        <v/>
      </c>
      <c r="M68" s="4">
        <f>IF(OR(F68="",L68="",L68&lt;=0),"",F68/L68)</f>
        <v/>
      </c>
      <c r="O68" s="3" t="n"/>
      <c r="P68">
        <f>IF(A68="","",IF(J68&lt;&gt;"","Retirado",IF(N68="","Sem dados (sulco)",IF(N68&lt;1.6,"TROCAR (abaixo de 1,6 mm)",IF(N68&lt;3,"Próxima troca (abaixo de 3 mm)",IF(AND(O68&lt;&gt;"",TODAY()-O68&gt;45),"Atenção (medição com mais de 45 dias)","Em dia"))))))</f>
        <v/>
      </c>
    </row>
    <row r="69">
      <c r="F69" s="2" t="n"/>
      <c r="G69" s="3" t="n"/>
      <c r="H69" s="2" t="n"/>
      <c r="I69" s="2" t="n"/>
      <c r="J69" s="3" t="n"/>
      <c r="K69" s="2" t="n"/>
      <c r="L69" s="2">
        <f>IF(H69="","",IF(K69&lt;&gt;"",K69-H69,IF(I69&lt;&gt;"",I69-H69,"")))</f>
        <v/>
      </c>
      <c r="M69" s="4">
        <f>IF(OR(F69="",L69="",L69&lt;=0),"",F69/L69)</f>
        <v/>
      </c>
      <c r="O69" s="3" t="n"/>
      <c r="P69">
        <f>IF(A69="","",IF(J69&lt;&gt;"","Retirado",IF(N69="","Sem dados (sulco)",IF(N69&lt;1.6,"TROCAR (abaixo de 1,6 mm)",IF(N69&lt;3,"Próxima troca (abaixo de 3 mm)",IF(AND(O69&lt;&gt;"",TODAY()-O69&gt;45),"Atenção (medição com mais de 45 dias)","Em dia"))))))</f>
        <v/>
      </c>
    </row>
    <row r="70">
      <c r="F70" s="2" t="n"/>
      <c r="G70" s="3" t="n"/>
      <c r="H70" s="2" t="n"/>
      <c r="I70" s="2" t="n"/>
      <c r="J70" s="3" t="n"/>
      <c r="K70" s="2" t="n"/>
      <c r="L70" s="2">
        <f>IF(H70="","",IF(K70&lt;&gt;"",K70-H70,IF(I70&lt;&gt;"",I70-H70,"")))</f>
        <v/>
      </c>
      <c r="M70" s="4">
        <f>IF(OR(F70="",L70="",L70&lt;=0),"",F70/L70)</f>
        <v/>
      </c>
      <c r="O70" s="3" t="n"/>
      <c r="P70">
        <f>IF(A70="","",IF(J70&lt;&gt;"","Retirado",IF(N70="","Sem dados (sulco)",IF(N70&lt;1.6,"TROCAR (abaixo de 1,6 mm)",IF(N70&lt;3,"Próxima troca (abaixo de 3 mm)",IF(AND(O70&lt;&gt;"",TODAY()-O70&gt;45),"Atenção (medição com mais de 45 dias)","Em dia"))))))</f>
        <v/>
      </c>
    </row>
    <row r="71">
      <c r="F71" s="2" t="n"/>
      <c r="G71" s="3" t="n"/>
      <c r="H71" s="2" t="n"/>
      <c r="I71" s="2" t="n"/>
      <c r="J71" s="3" t="n"/>
      <c r="K71" s="2" t="n"/>
      <c r="L71" s="2">
        <f>IF(H71="","",IF(K71&lt;&gt;"",K71-H71,IF(I71&lt;&gt;"",I71-H71,"")))</f>
        <v/>
      </c>
      <c r="M71" s="4">
        <f>IF(OR(F71="",L71="",L71&lt;=0),"",F71/L71)</f>
        <v/>
      </c>
      <c r="O71" s="3" t="n"/>
      <c r="P71">
        <f>IF(A71="","",IF(J71&lt;&gt;"","Retirado",IF(N71="","Sem dados (sulco)",IF(N71&lt;1.6,"TROCAR (abaixo de 1,6 mm)",IF(N71&lt;3,"Próxima troca (abaixo de 3 mm)",IF(AND(O71&lt;&gt;"",TODAY()-O71&gt;45),"Atenção (medição com mais de 45 dias)","Em dia"))))))</f>
        <v/>
      </c>
    </row>
    <row r="72">
      <c r="F72" s="2" t="n"/>
      <c r="G72" s="3" t="n"/>
      <c r="H72" s="2" t="n"/>
      <c r="I72" s="2" t="n"/>
      <c r="J72" s="3" t="n"/>
      <c r="K72" s="2" t="n"/>
      <c r="L72" s="2">
        <f>IF(H72="","",IF(K72&lt;&gt;"",K72-H72,IF(I72&lt;&gt;"",I72-H72,"")))</f>
        <v/>
      </c>
      <c r="M72" s="4">
        <f>IF(OR(F72="",L72="",L72&lt;=0),"",F72/L72)</f>
        <v/>
      </c>
      <c r="O72" s="3" t="n"/>
      <c r="P72">
        <f>IF(A72="","",IF(J72&lt;&gt;"","Retirado",IF(N72="","Sem dados (sulco)",IF(N72&lt;1.6,"TROCAR (abaixo de 1,6 mm)",IF(N72&lt;3,"Próxima troca (abaixo de 3 mm)",IF(AND(O72&lt;&gt;"",TODAY()-O72&gt;45),"Atenção (medição com mais de 45 dias)","Em dia"))))))</f>
        <v/>
      </c>
    </row>
    <row r="73">
      <c r="F73" s="2" t="n"/>
      <c r="G73" s="3" t="n"/>
      <c r="H73" s="2" t="n"/>
      <c r="I73" s="2" t="n"/>
      <c r="J73" s="3" t="n"/>
      <c r="K73" s="2" t="n"/>
      <c r="L73" s="2">
        <f>IF(H73="","",IF(K73&lt;&gt;"",K73-H73,IF(I73&lt;&gt;"",I73-H73,"")))</f>
        <v/>
      </c>
      <c r="M73" s="4">
        <f>IF(OR(F73="",L73="",L73&lt;=0),"",F73/L73)</f>
        <v/>
      </c>
      <c r="O73" s="3" t="n"/>
      <c r="P73">
        <f>IF(A73="","",IF(J73&lt;&gt;"","Retirado",IF(N73="","Sem dados (sulco)",IF(N73&lt;1.6,"TROCAR (abaixo de 1,6 mm)",IF(N73&lt;3,"Próxima troca (abaixo de 3 mm)",IF(AND(O73&lt;&gt;"",TODAY()-O73&gt;45),"Atenção (medição com mais de 45 dias)","Em dia"))))))</f>
        <v/>
      </c>
    </row>
    <row r="74">
      <c r="F74" s="2" t="n"/>
      <c r="G74" s="3" t="n"/>
      <c r="H74" s="2" t="n"/>
      <c r="I74" s="2" t="n"/>
      <c r="J74" s="3" t="n"/>
      <c r="K74" s="2" t="n"/>
      <c r="L74" s="2">
        <f>IF(H74="","",IF(K74&lt;&gt;"",K74-H74,IF(I74&lt;&gt;"",I74-H74,"")))</f>
        <v/>
      </c>
      <c r="M74" s="4">
        <f>IF(OR(F74="",L74="",L74&lt;=0),"",F74/L74)</f>
        <v/>
      </c>
      <c r="O74" s="3" t="n"/>
      <c r="P74">
        <f>IF(A74="","",IF(J74&lt;&gt;"","Retirado",IF(N74="","Sem dados (sulco)",IF(N74&lt;1.6,"TROCAR (abaixo de 1,6 mm)",IF(N74&lt;3,"Próxima troca (abaixo de 3 mm)",IF(AND(O74&lt;&gt;"",TODAY()-O74&gt;45),"Atenção (medição com mais de 45 dias)","Em dia"))))))</f>
        <v/>
      </c>
    </row>
    <row r="75">
      <c r="F75" s="2" t="n"/>
      <c r="G75" s="3" t="n"/>
      <c r="H75" s="2" t="n"/>
      <c r="I75" s="2" t="n"/>
      <c r="J75" s="3" t="n"/>
      <c r="K75" s="2" t="n"/>
      <c r="L75" s="2">
        <f>IF(H75="","",IF(K75&lt;&gt;"",K75-H75,IF(I75&lt;&gt;"",I75-H75,"")))</f>
        <v/>
      </c>
      <c r="M75" s="4">
        <f>IF(OR(F75="",L75="",L75&lt;=0),"",F75/L75)</f>
        <v/>
      </c>
      <c r="O75" s="3" t="n"/>
      <c r="P75">
        <f>IF(A75="","",IF(J75&lt;&gt;"","Retirado",IF(N75="","Sem dados (sulco)",IF(N75&lt;1.6,"TROCAR (abaixo de 1,6 mm)",IF(N75&lt;3,"Próxima troca (abaixo de 3 mm)",IF(AND(O75&lt;&gt;"",TODAY()-O75&gt;45),"Atenção (medição com mais de 45 dias)","Em dia"))))))</f>
        <v/>
      </c>
    </row>
    <row r="76">
      <c r="F76" s="2" t="n"/>
      <c r="G76" s="3" t="n"/>
      <c r="H76" s="2" t="n"/>
      <c r="I76" s="2" t="n"/>
      <c r="J76" s="3" t="n"/>
      <c r="K76" s="2" t="n"/>
      <c r="L76" s="2">
        <f>IF(H76="","",IF(K76&lt;&gt;"",K76-H76,IF(I76&lt;&gt;"",I76-H76,"")))</f>
        <v/>
      </c>
      <c r="M76" s="4">
        <f>IF(OR(F76="",L76="",L76&lt;=0),"",F76/L76)</f>
        <v/>
      </c>
      <c r="O76" s="3" t="n"/>
      <c r="P76">
        <f>IF(A76="","",IF(J76&lt;&gt;"","Retirado",IF(N76="","Sem dados (sulco)",IF(N76&lt;1.6,"TROCAR (abaixo de 1,6 mm)",IF(N76&lt;3,"Próxima troca (abaixo de 3 mm)",IF(AND(O76&lt;&gt;"",TODAY()-O76&gt;45),"Atenção (medição com mais de 45 dias)","Em dia"))))))</f>
        <v/>
      </c>
    </row>
    <row r="77">
      <c r="F77" s="2" t="n"/>
      <c r="G77" s="3" t="n"/>
      <c r="H77" s="2" t="n"/>
      <c r="I77" s="2" t="n"/>
      <c r="J77" s="3" t="n"/>
      <c r="K77" s="2" t="n"/>
      <c r="L77" s="2">
        <f>IF(H77="","",IF(K77&lt;&gt;"",K77-H77,IF(I77&lt;&gt;"",I77-H77,"")))</f>
        <v/>
      </c>
      <c r="M77" s="4">
        <f>IF(OR(F77="",L77="",L77&lt;=0),"",F77/L77)</f>
        <v/>
      </c>
      <c r="O77" s="3" t="n"/>
      <c r="P77">
        <f>IF(A77="","",IF(J77&lt;&gt;"","Retirado",IF(N77="","Sem dados (sulco)",IF(N77&lt;1.6,"TROCAR (abaixo de 1,6 mm)",IF(N77&lt;3,"Próxima troca (abaixo de 3 mm)",IF(AND(O77&lt;&gt;"",TODAY()-O77&gt;45),"Atenção (medição com mais de 45 dias)","Em dia"))))))</f>
        <v/>
      </c>
    </row>
    <row r="78">
      <c r="F78" s="2" t="n"/>
      <c r="G78" s="3" t="n"/>
      <c r="H78" s="2" t="n"/>
      <c r="I78" s="2" t="n"/>
      <c r="J78" s="3" t="n"/>
      <c r="K78" s="2" t="n"/>
      <c r="L78" s="2">
        <f>IF(H78="","",IF(K78&lt;&gt;"",K78-H78,IF(I78&lt;&gt;"",I78-H78,"")))</f>
        <v/>
      </c>
      <c r="M78" s="4">
        <f>IF(OR(F78="",L78="",L78&lt;=0),"",F78/L78)</f>
        <v/>
      </c>
      <c r="O78" s="3" t="n"/>
      <c r="P78">
        <f>IF(A78="","",IF(J78&lt;&gt;"","Retirado",IF(N78="","Sem dados (sulco)",IF(N78&lt;1.6,"TROCAR (abaixo de 1,6 mm)",IF(N78&lt;3,"Próxima troca (abaixo de 3 mm)",IF(AND(O78&lt;&gt;"",TODAY()-O78&gt;45),"Atenção (medição com mais de 45 dias)","Em dia"))))))</f>
        <v/>
      </c>
    </row>
    <row r="79">
      <c r="F79" s="2" t="n"/>
      <c r="G79" s="3" t="n"/>
      <c r="H79" s="2" t="n"/>
      <c r="I79" s="2" t="n"/>
      <c r="J79" s="3" t="n"/>
      <c r="K79" s="2" t="n"/>
      <c r="L79" s="2">
        <f>IF(H79="","",IF(K79&lt;&gt;"",K79-H79,IF(I79&lt;&gt;"",I79-H79,"")))</f>
        <v/>
      </c>
      <c r="M79" s="4">
        <f>IF(OR(F79="",L79="",L79&lt;=0),"",F79/L79)</f>
        <v/>
      </c>
      <c r="O79" s="3" t="n"/>
      <c r="P79">
        <f>IF(A79="","",IF(J79&lt;&gt;"","Retirado",IF(N79="","Sem dados (sulco)",IF(N79&lt;1.6,"TROCAR (abaixo de 1,6 mm)",IF(N79&lt;3,"Próxima troca (abaixo de 3 mm)",IF(AND(O79&lt;&gt;"",TODAY()-O79&gt;45),"Atenção (medição com mais de 45 dias)","Em dia"))))))</f>
        <v/>
      </c>
    </row>
    <row r="80">
      <c r="F80" s="2" t="n"/>
      <c r="G80" s="3" t="n"/>
      <c r="H80" s="2" t="n"/>
      <c r="I80" s="2" t="n"/>
      <c r="J80" s="3" t="n"/>
      <c r="K80" s="2" t="n"/>
      <c r="L80" s="2">
        <f>IF(H80="","",IF(K80&lt;&gt;"",K80-H80,IF(I80&lt;&gt;"",I80-H80,"")))</f>
        <v/>
      </c>
      <c r="M80" s="4">
        <f>IF(OR(F80="",L80="",L80&lt;=0),"",F80/L80)</f>
        <v/>
      </c>
      <c r="O80" s="3" t="n"/>
      <c r="P80">
        <f>IF(A80="","",IF(J80&lt;&gt;"","Retirado",IF(N80="","Sem dados (sulco)",IF(N80&lt;1.6,"TROCAR (abaixo de 1,6 mm)",IF(N80&lt;3,"Próxima troca (abaixo de 3 mm)",IF(AND(O80&lt;&gt;"",TODAY()-O80&gt;45),"Atenção (medição com mais de 45 dias)","Em dia"))))))</f>
        <v/>
      </c>
    </row>
    <row r="81">
      <c r="F81" s="2" t="n"/>
      <c r="G81" s="3" t="n"/>
      <c r="H81" s="2" t="n"/>
      <c r="I81" s="2" t="n"/>
      <c r="J81" s="3" t="n"/>
      <c r="K81" s="2" t="n"/>
      <c r="L81" s="2">
        <f>IF(H81="","",IF(K81&lt;&gt;"",K81-H81,IF(I81&lt;&gt;"",I81-H81,"")))</f>
        <v/>
      </c>
      <c r="M81" s="4">
        <f>IF(OR(F81="",L81="",L81&lt;=0),"",F81/L81)</f>
        <v/>
      </c>
      <c r="O81" s="3" t="n"/>
      <c r="P81">
        <f>IF(A81="","",IF(J81&lt;&gt;"","Retirado",IF(N81="","Sem dados (sulco)",IF(N81&lt;1.6,"TROCAR (abaixo de 1,6 mm)",IF(N81&lt;3,"Próxima troca (abaixo de 3 mm)",IF(AND(O81&lt;&gt;"",TODAY()-O81&gt;45),"Atenção (medição com mais de 45 dias)","Em dia"))))))</f>
        <v/>
      </c>
    </row>
    <row r="82">
      <c r="F82" s="2" t="n"/>
      <c r="G82" s="3" t="n"/>
      <c r="H82" s="2" t="n"/>
      <c r="I82" s="2" t="n"/>
      <c r="J82" s="3" t="n"/>
      <c r="K82" s="2" t="n"/>
      <c r="L82" s="2">
        <f>IF(H82="","",IF(K82&lt;&gt;"",K82-H82,IF(I82&lt;&gt;"",I82-H82,"")))</f>
        <v/>
      </c>
      <c r="M82" s="4">
        <f>IF(OR(F82="",L82="",L82&lt;=0),"",F82/L82)</f>
        <v/>
      </c>
      <c r="O82" s="3" t="n"/>
      <c r="P82">
        <f>IF(A82="","",IF(J82&lt;&gt;"","Retirado",IF(N82="","Sem dados (sulco)",IF(N82&lt;1.6,"TROCAR (abaixo de 1,6 mm)",IF(N82&lt;3,"Próxima troca (abaixo de 3 mm)",IF(AND(O82&lt;&gt;"",TODAY()-O82&gt;45),"Atenção (medição com mais de 45 dias)","Em dia"))))))</f>
        <v/>
      </c>
    </row>
    <row r="83">
      <c r="F83" s="2" t="n"/>
      <c r="G83" s="3" t="n"/>
      <c r="H83" s="2" t="n"/>
      <c r="I83" s="2" t="n"/>
      <c r="J83" s="3" t="n"/>
      <c r="K83" s="2" t="n"/>
      <c r="L83" s="2">
        <f>IF(H83="","",IF(K83&lt;&gt;"",K83-H83,IF(I83&lt;&gt;"",I83-H83,"")))</f>
        <v/>
      </c>
      <c r="M83" s="4">
        <f>IF(OR(F83="",L83="",L83&lt;=0),"",F83/L83)</f>
        <v/>
      </c>
      <c r="O83" s="3" t="n"/>
      <c r="P83">
        <f>IF(A83="","",IF(J83&lt;&gt;"","Retirado",IF(N83="","Sem dados (sulco)",IF(N83&lt;1.6,"TROCAR (abaixo de 1,6 mm)",IF(N83&lt;3,"Próxima troca (abaixo de 3 mm)",IF(AND(O83&lt;&gt;"",TODAY()-O83&gt;45),"Atenção (medição com mais de 45 dias)","Em dia"))))))</f>
        <v/>
      </c>
    </row>
    <row r="84">
      <c r="F84" s="2" t="n"/>
      <c r="G84" s="3" t="n"/>
      <c r="H84" s="2" t="n"/>
      <c r="I84" s="2" t="n"/>
      <c r="J84" s="3" t="n"/>
      <c r="K84" s="2" t="n"/>
      <c r="L84" s="2">
        <f>IF(H84="","",IF(K84&lt;&gt;"",K84-H84,IF(I84&lt;&gt;"",I84-H84,"")))</f>
        <v/>
      </c>
      <c r="M84" s="4">
        <f>IF(OR(F84="",L84="",L84&lt;=0),"",F84/L84)</f>
        <v/>
      </c>
      <c r="O84" s="3" t="n"/>
      <c r="P84">
        <f>IF(A84="","",IF(J84&lt;&gt;"","Retirado",IF(N84="","Sem dados (sulco)",IF(N84&lt;1.6,"TROCAR (abaixo de 1,6 mm)",IF(N84&lt;3,"Próxima troca (abaixo de 3 mm)",IF(AND(O84&lt;&gt;"",TODAY()-O84&gt;45),"Atenção (medição com mais de 45 dias)","Em dia"))))))</f>
        <v/>
      </c>
    </row>
    <row r="85">
      <c r="F85" s="2" t="n"/>
      <c r="G85" s="3" t="n"/>
      <c r="H85" s="2" t="n"/>
      <c r="I85" s="2" t="n"/>
      <c r="J85" s="3" t="n"/>
      <c r="K85" s="2" t="n"/>
      <c r="L85" s="2">
        <f>IF(H85="","",IF(K85&lt;&gt;"",K85-H85,IF(I85&lt;&gt;"",I85-H85,"")))</f>
        <v/>
      </c>
      <c r="M85" s="4">
        <f>IF(OR(F85="",L85="",L85&lt;=0),"",F85/L85)</f>
        <v/>
      </c>
      <c r="O85" s="3" t="n"/>
      <c r="P85">
        <f>IF(A85="","",IF(J85&lt;&gt;"","Retirado",IF(N85="","Sem dados (sulco)",IF(N85&lt;1.6,"TROCAR (abaixo de 1,6 mm)",IF(N85&lt;3,"Próxima troca (abaixo de 3 mm)",IF(AND(O85&lt;&gt;"",TODAY()-O85&gt;45),"Atenção (medição com mais de 45 dias)","Em dia"))))))</f>
        <v/>
      </c>
    </row>
    <row r="86">
      <c r="F86" s="2" t="n"/>
      <c r="G86" s="3" t="n"/>
      <c r="H86" s="2" t="n"/>
      <c r="I86" s="2" t="n"/>
      <c r="J86" s="3" t="n"/>
      <c r="K86" s="2" t="n"/>
      <c r="L86" s="2">
        <f>IF(H86="","",IF(K86&lt;&gt;"",K86-H86,IF(I86&lt;&gt;"",I86-H86,"")))</f>
        <v/>
      </c>
      <c r="M86" s="4">
        <f>IF(OR(F86="",L86="",L86&lt;=0),"",F86/L86)</f>
        <v/>
      </c>
      <c r="O86" s="3" t="n"/>
      <c r="P86">
        <f>IF(A86="","",IF(J86&lt;&gt;"","Retirado",IF(N86="","Sem dados (sulco)",IF(N86&lt;1.6,"TROCAR (abaixo de 1,6 mm)",IF(N86&lt;3,"Próxima troca (abaixo de 3 mm)",IF(AND(O86&lt;&gt;"",TODAY()-O86&gt;45),"Atenção (medição com mais de 45 dias)","Em dia"))))))</f>
        <v/>
      </c>
    </row>
    <row r="87">
      <c r="F87" s="2" t="n"/>
      <c r="G87" s="3" t="n"/>
      <c r="H87" s="2" t="n"/>
      <c r="I87" s="2" t="n"/>
      <c r="J87" s="3" t="n"/>
      <c r="K87" s="2" t="n"/>
      <c r="L87" s="2">
        <f>IF(H87="","",IF(K87&lt;&gt;"",K87-H87,IF(I87&lt;&gt;"",I87-H87,"")))</f>
        <v/>
      </c>
      <c r="M87" s="4">
        <f>IF(OR(F87="",L87="",L87&lt;=0),"",F87/L87)</f>
        <v/>
      </c>
      <c r="O87" s="3" t="n"/>
      <c r="P87">
        <f>IF(A87="","",IF(J87&lt;&gt;"","Retirado",IF(N87="","Sem dados (sulco)",IF(N87&lt;1.6,"TROCAR (abaixo de 1,6 mm)",IF(N87&lt;3,"Próxima troca (abaixo de 3 mm)",IF(AND(O87&lt;&gt;"",TODAY()-O87&gt;45),"Atenção (medição com mais de 45 dias)","Em dia"))))))</f>
        <v/>
      </c>
    </row>
    <row r="88">
      <c r="F88" s="2" t="n"/>
      <c r="G88" s="3" t="n"/>
      <c r="H88" s="2" t="n"/>
      <c r="I88" s="2" t="n"/>
      <c r="J88" s="3" t="n"/>
      <c r="K88" s="2" t="n"/>
      <c r="L88" s="2">
        <f>IF(H88="","",IF(K88&lt;&gt;"",K88-H88,IF(I88&lt;&gt;"",I88-H88,"")))</f>
        <v/>
      </c>
      <c r="M88" s="4">
        <f>IF(OR(F88="",L88="",L88&lt;=0),"",F88/L88)</f>
        <v/>
      </c>
      <c r="O88" s="3" t="n"/>
      <c r="P88">
        <f>IF(A88="","",IF(J88&lt;&gt;"","Retirado",IF(N88="","Sem dados (sulco)",IF(N88&lt;1.6,"TROCAR (abaixo de 1,6 mm)",IF(N88&lt;3,"Próxima troca (abaixo de 3 mm)",IF(AND(O88&lt;&gt;"",TODAY()-O88&gt;45),"Atenção (medição com mais de 45 dias)","Em dia"))))))</f>
        <v/>
      </c>
    </row>
    <row r="89">
      <c r="F89" s="2" t="n"/>
      <c r="G89" s="3" t="n"/>
      <c r="H89" s="2" t="n"/>
      <c r="I89" s="2" t="n"/>
      <c r="J89" s="3" t="n"/>
      <c r="K89" s="2" t="n"/>
      <c r="L89" s="2">
        <f>IF(H89="","",IF(K89&lt;&gt;"",K89-H89,IF(I89&lt;&gt;"",I89-H89,"")))</f>
        <v/>
      </c>
      <c r="M89" s="4">
        <f>IF(OR(F89="",L89="",L89&lt;=0),"",F89/L89)</f>
        <v/>
      </c>
      <c r="O89" s="3" t="n"/>
      <c r="P89">
        <f>IF(A89="","",IF(J89&lt;&gt;"","Retirado",IF(N89="","Sem dados (sulco)",IF(N89&lt;1.6,"TROCAR (abaixo de 1,6 mm)",IF(N89&lt;3,"Próxima troca (abaixo de 3 mm)",IF(AND(O89&lt;&gt;"",TODAY()-O89&gt;45),"Atenção (medição com mais de 45 dias)","Em dia"))))))</f>
        <v/>
      </c>
    </row>
    <row r="90">
      <c r="F90" s="2" t="n"/>
      <c r="G90" s="3" t="n"/>
      <c r="H90" s="2" t="n"/>
      <c r="I90" s="2" t="n"/>
      <c r="J90" s="3" t="n"/>
      <c r="K90" s="2" t="n"/>
      <c r="L90" s="2">
        <f>IF(H90="","",IF(K90&lt;&gt;"",K90-H90,IF(I90&lt;&gt;"",I90-H90,"")))</f>
        <v/>
      </c>
      <c r="M90" s="4">
        <f>IF(OR(F90="",L90="",L90&lt;=0),"",F90/L90)</f>
        <v/>
      </c>
      <c r="O90" s="3" t="n"/>
      <c r="P90">
        <f>IF(A90="","",IF(J90&lt;&gt;"","Retirado",IF(N90="","Sem dados (sulco)",IF(N90&lt;1.6,"TROCAR (abaixo de 1,6 mm)",IF(N90&lt;3,"Próxima troca (abaixo de 3 mm)",IF(AND(O90&lt;&gt;"",TODAY()-O90&gt;45),"Atenção (medição com mais de 45 dias)","Em dia"))))))</f>
        <v/>
      </c>
    </row>
    <row r="91">
      <c r="F91" s="2" t="n"/>
      <c r="G91" s="3" t="n"/>
      <c r="H91" s="2" t="n"/>
      <c r="I91" s="2" t="n"/>
      <c r="J91" s="3" t="n"/>
      <c r="K91" s="2" t="n"/>
      <c r="L91" s="2">
        <f>IF(H91="","",IF(K91&lt;&gt;"",K91-H91,IF(I91&lt;&gt;"",I91-H91,"")))</f>
        <v/>
      </c>
      <c r="M91" s="4">
        <f>IF(OR(F91="",L91="",L91&lt;=0),"",F91/L91)</f>
        <v/>
      </c>
      <c r="O91" s="3" t="n"/>
      <c r="P91">
        <f>IF(A91="","",IF(J91&lt;&gt;"","Retirado",IF(N91="","Sem dados (sulco)",IF(N91&lt;1.6,"TROCAR (abaixo de 1,6 mm)",IF(N91&lt;3,"Próxima troca (abaixo de 3 mm)",IF(AND(O91&lt;&gt;"",TODAY()-O91&gt;45),"Atenção (medição com mais de 45 dias)","Em dia"))))))</f>
        <v/>
      </c>
    </row>
    <row r="92">
      <c r="F92" s="2" t="n"/>
      <c r="G92" s="3" t="n"/>
      <c r="H92" s="2" t="n"/>
      <c r="I92" s="2" t="n"/>
      <c r="J92" s="3" t="n"/>
      <c r="K92" s="2" t="n"/>
      <c r="L92" s="2">
        <f>IF(H92="","",IF(K92&lt;&gt;"",K92-H92,IF(I92&lt;&gt;"",I92-H92,"")))</f>
        <v/>
      </c>
      <c r="M92" s="4">
        <f>IF(OR(F92="",L92="",L92&lt;=0),"",F92/L92)</f>
        <v/>
      </c>
      <c r="O92" s="3" t="n"/>
      <c r="P92">
        <f>IF(A92="","",IF(J92&lt;&gt;"","Retirado",IF(N92="","Sem dados (sulco)",IF(N92&lt;1.6,"TROCAR (abaixo de 1,6 mm)",IF(N92&lt;3,"Próxima troca (abaixo de 3 mm)",IF(AND(O92&lt;&gt;"",TODAY()-O92&gt;45),"Atenção (medição com mais de 45 dias)","Em dia"))))))</f>
        <v/>
      </c>
    </row>
    <row r="93">
      <c r="F93" s="2" t="n"/>
      <c r="G93" s="3" t="n"/>
      <c r="H93" s="2" t="n"/>
      <c r="I93" s="2" t="n"/>
      <c r="J93" s="3" t="n"/>
      <c r="K93" s="2" t="n"/>
      <c r="L93" s="2">
        <f>IF(H93="","",IF(K93&lt;&gt;"",K93-H93,IF(I93&lt;&gt;"",I93-H93,"")))</f>
        <v/>
      </c>
      <c r="M93" s="4">
        <f>IF(OR(F93="",L93="",L93&lt;=0),"",F93/L93)</f>
        <v/>
      </c>
      <c r="O93" s="3" t="n"/>
      <c r="P93">
        <f>IF(A93="","",IF(J93&lt;&gt;"","Retirado",IF(N93="","Sem dados (sulco)",IF(N93&lt;1.6,"TROCAR (abaixo de 1,6 mm)",IF(N93&lt;3,"Próxima troca (abaixo de 3 mm)",IF(AND(O93&lt;&gt;"",TODAY()-O93&gt;45),"Atenção (medição com mais de 45 dias)","Em dia"))))))</f>
        <v/>
      </c>
    </row>
    <row r="94">
      <c r="F94" s="2" t="n"/>
      <c r="G94" s="3" t="n"/>
      <c r="H94" s="2" t="n"/>
      <c r="I94" s="2" t="n"/>
      <c r="J94" s="3" t="n"/>
      <c r="K94" s="2" t="n"/>
      <c r="L94" s="2">
        <f>IF(H94="","",IF(K94&lt;&gt;"",K94-H94,IF(I94&lt;&gt;"",I94-H94,"")))</f>
        <v/>
      </c>
      <c r="M94" s="4">
        <f>IF(OR(F94="",L94="",L94&lt;=0),"",F94/L94)</f>
        <v/>
      </c>
      <c r="O94" s="3" t="n"/>
      <c r="P94">
        <f>IF(A94="","",IF(J94&lt;&gt;"","Retirado",IF(N94="","Sem dados (sulco)",IF(N94&lt;1.6,"TROCAR (abaixo de 1,6 mm)",IF(N94&lt;3,"Próxima troca (abaixo de 3 mm)",IF(AND(O94&lt;&gt;"",TODAY()-O94&gt;45),"Atenção (medição com mais de 45 dias)","Em dia"))))))</f>
        <v/>
      </c>
    </row>
    <row r="95">
      <c r="F95" s="2" t="n"/>
      <c r="G95" s="3" t="n"/>
      <c r="H95" s="2" t="n"/>
      <c r="I95" s="2" t="n"/>
      <c r="J95" s="3" t="n"/>
      <c r="K95" s="2" t="n"/>
      <c r="L95" s="2">
        <f>IF(H95="","",IF(K95&lt;&gt;"",K95-H95,IF(I95&lt;&gt;"",I95-H95,"")))</f>
        <v/>
      </c>
      <c r="M95" s="4">
        <f>IF(OR(F95="",L95="",L95&lt;=0),"",F95/L95)</f>
        <v/>
      </c>
      <c r="O95" s="3" t="n"/>
      <c r="P95">
        <f>IF(A95="","",IF(J95&lt;&gt;"","Retirado",IF(N95="","Sem dados (sulco)",IF(N95&lt;1.6,"TROCAR (abaixo de 1,6 mm)",IF(N95&lt;3,"Próxima troca (abaixo de 3 mm)",IF(AND(O95&lt;&gt;"",TODAY()-O95&gt;45),"Atenção (medição com mais de 45 dias)","Em dia"))))))</f>
        <v/>
      </c>
    </row>
    <row r="96">
      <c r="F96" s="2" t="n"/>
      <c r="G96" s="3" t="n"/>
      <c r="H96" s="2" t="n"/>
      <c r="I96" s="2" t="n"/>
      <c r="J96" s="3" t="n"/>
      <c r="K96" s="2" t="n"/>
      <c r="L96" s="2">
        <f>IF(H96="","",IF(K96&lt;&gt;"",K96-H96,IF(I96&lt;&gt;"",I96-H96,"")))</f>
        <v/>
      </c>
      <c r="M96" s="4">
        <f>IF(OR(F96="",L96="",L96&lt;=0),"",F96/L96)</f>
        <v/>
      </c>
      <c r="O96" s="3" t="n"/>
      <c r="P96">
        <f>IF(A96="","",IF(J96&lt;&gt;"","Retirado",IF(N96="","Sem dados (sulco)",IF(N96&lt;1.6,"TROCAR (abaixo de 1,6 mm)",IF(N96&lt;3,"Próxima troca (abaixo de 3 mm)",IF(AND(O96&lt;&gt;"",TODAY()-O96&gt;45),"Atenção (medição com mais de 45 dias)","Em dia"))))))</f>
        <v/>
      </c>
    </row>
    <row r="97">
      <c r="F97" s="2" t="n"/>
      <c r="G97" s="3" t="n"/>
      <c r="H97" s="2" t="n"/>
      <c r="I97" s="2" t="n"/>
      <c r="J97" s="3" t="n"/>
      <c r="K97" s="2" t="n"/>
      <c r="L97" s="2">
        <f>IF(H97="","",IF(K97&lt;&gt;"",K97-H97,IF(I97&lt;&gt;"",I97-H97,"")))</f>
        <v/>
      </c>
      <c r="M97" s="4">
        <f>IF(OR(F97="",L97="",L97&lt;=0),"",F97/L97)</f>
        <v/>
      </c>
      <c r="O97" s="3" t="n"/>
      <c r="P97">
        <f>IF(A97="","",IF(J97&lt;&gt;"","Retirado",IF(N97="","Sem dados (sulco)",IF(N97&lt;1.6,"TROCAR (abaixo de 1,6 mm)",IF(N97&lt;3,"Próxima troca (abaixo de 3 mm)",IF(AND(O97&lt;&gt;"",TODAY()-O97&gt;45),"Atenção (medição com mais de 45 dias)","Em dia"))))))</f>
        <v/>
      </c>
    </row>
    <row r="98">
      <c r="F98" s="2" t="n"/>
      <c r="G98" s="3" t="n"/>
      <c r="H98" s="2" t="n"/>
      <c r="I98" s="2" t="n"/>
      <c r="J98" s="3" t="n"/>
      <c r="K98" s="2" t="n"/>
      <c r="L98" s="2">
        <f>IF(H98="","",IF(K98&lt;&gt;"",K98-H98,IF(I98&lt;&gt;"",I98-H98,"")))</f>
        <v/>
      </c>
      <c r="M98" s="4">
        <f>IF(OR(F98="",L98="",L98&lt;=0),"",F98/L98)</f>
        <v/>
      </c>
      <c r="O98" s="3" t="n"/>
      <c r="P98">
        <f>IF(A98="","",IF(J98&lt;&gt;"","Retirado",IF(N98="","Sem dados (sulco)",IF(N98&lt;1.6,"TROCAR (abaixo de 1,6 mm)",IF(N98&lt;3,"Próxima troca (abaixo de 3 mm)",IF(AND(O98&lt;&gt;"",TODAY()-O98&gt;45),"Atenção (medição com mais de 45 dias)","Em dia"))))))</f>
        <v/>
      </c>
    </row>
    <row r="99">
      <c r="F99" s="2" t="n"/>
      <c r="G99" s="3" t="n"/>
      <c r="H99" s="2" t="n"/>
      <c r="I99" s="2" t="n"/>
      <c r="J99" s="3" t="n"/>
      <c r="K99" s="2" t="n"/>
      <c r="L99" s="2">
        <f>IF(H99="","",IF(K99&lt;&gt;"",K99-H99,IF(I99&lt;&gt;"",I99-H99,"")))</f>
        <v/>
      </c>
      <c r="M99" s="4">
        <f>IF(OR(F99="",L99="",L99&lt;=0),"",F99/L99)</f>
        <v/>
      </c>
      <c r="O99" s="3" t="n"/>
      <c r="P99">
        <f>IF(A99="","",IF(J99&lt;&gt;"","Retirado",IF(N99="","Sem dados (sulco)",IF(N99&lt;1.6,"TROCAR (abaixo de 1,6 mm)",IF(N99&lt;3,"Próxima troca (abaixo de 3 mm)",IF(AND(O99&lt;&gt;"",TODAY()-O99&gt;45),"Atenção (medição com mais de 45 dias)","Em dia"))))))</f>
        <v/>
      </c>
    </row>
    <row r="100">
      <c r="F100" s="2" t="n"/>
      <c r="G100" s="3" t="n"/>
      <c r="H100" s="2" t="n"/>
      <c r="I100" s="2" t="n"/>
      <c r="J100" s="3" t="n"/>
      <c r="K100" s="2" t="n"/>
      <c r="L100" s="2">
        <f>IF(H100="","",IF(K100&lt;&gt;"",K100-H100,IF(I100&lt;&gt;"",I100-H100,"")))</f>
        <v/>
      </c>
      <c r="M100" s="4">
        <f>IF(OR(F100="",L100="",L100&lt;=0),"",F100/L100)</f>
        <v/>
      </c>
      <c r="O100" s="3" t="n"/>
      <c r="P100">
        <f>IF(A100="","",IF(J100&lt;&gt;"","Retirado",IF(N100="","Sem dados (sulco)",IF(N100&lt;1.6,"TROCAR (abaixo de 1,6 mm)",IF(N100&lt;3,"Próxima troca (abaixo de 3 mm)",IF(AND(O100&lt;&gt;"",TODAY()-O100&gt;45),"Atenção (medição com mais de 45 dias)","Em dia"))))))</f>
        <v/>
      </c>
    </row>
    <row r="101">
      <c r="F101" s="2" t="n"/>
      <c r="G101" s="3" t="n"/>
      <c r="H101" s="2" t="n"/>
      <c r="I101" s="2" t="n"/>
      <c r="J101" s="3" t="n"/>
      <c r="K101" s="2" t="n"/>
      <c r="L101" s="2">
        <f>IF(H101="","",IF(K101&lt;&gt;"",K101-H101,IF(I101&lt;&gt;"",I101-H101,"")))</f>
        <v/>
      </c>
      <c r="M101" s="4">
        <f>IF(OR(F101="",L101="",L101&lt;=0),"",F101/L101)</f>
        <v/>
      </c>
      <c r="O101" s="3" t="n"/>
      <c r="P101">
        <f>IF(A101="","",IF(J101&lt;&gt;"","Retirado",IF(N101="","Sem dados (sulco)",IF(N101&lt;1.6,"TROCAR (abaixo de 1,6 mm)",IF(N101&lt;3,"Próxima troca (abaixo de 3 mm)",IF(AND(O101&lt;&gt;"",TODAY()-O101&gt;45),"Atenção (medição com mais de 45 dias)","Em dia"))))))</f>
        <v/>
      </c>
    </row>
    <row r="102">
      <c r="F102" s="2" t="n"/>
      <c r="G102" s="3" t="n"/>
      <c r="H102" s="2" t="n"/>
      <c r="I102" s="2" t="n"/>
      <c r="J102" s="3" t="n"/>
      <c r="K102" s="2" t="n"/>
      <c r="L102" s="2">
        <f>IF(H102="","",IF(K102&lt;&gt;"",K102-H102,IF(I102&lt;&gt;"",I102-H102,"")))</f>
        <v/>
      </c>
      <c r="M102" s="4">
        <f>IF(OR(F102="",L102="",L102&lt;=0),"",F102/L102)</f>
        <v/>
      </c>
      <c r="O102" s="3" t="n"/>
      <c r="P102">
        <f>IF(A102="","",IF(J102&lt;&gt;"","Retirado",IF(N102="","Sem dados (sulco)",IF(N102&lt;1.6,"TROCAR (abaixo de 1,6 mm)",IF(N102&lt;3,"Próxima troca (abaixo de 3 mm)",IF(AND(O102&lt;&gt;"",TODAY()-O102&gt;45),"Atenção (medição com mais de 45 dias)","Em dia"))))))</f>
        <v/>
      </c>
    </row>
    <row r="103">
      <c r="F103" s="2" t="n"/>
      <c r="G103" s="3" t="n"/>
      <c r="H103" s="2" t="n"/>
      <c r="I103" s="2" t="n"/>
      <c r="J103" s="3" t="n"/>
      <c r="K103" s="2" t="n"/>
      <c r="L103" s="2">
        <f>IF(H103="","",IF(K103&lt;&gt;"",K103-H103,IF(I103&lt;&gt;"",I103-H103,"")))</f>
        <v/>
      </c>
      <c r="M103" s="4">
        <f>IF(OR(F103="",L103="",L103&lt;=0),"",F103/L103)</f>
        <v/>
      </c>
      <c r="O103" s="3" t="n"/>
      <c r="P103">
        <f>IF(A103="","",IF(J103&lt;&gt;"","Retirado",IF(N103="","Sem dados (sulco)",IF(N103&lt;1.6,"TROCAR (abaixo de 1,6 mm)",IF(N103&lt;3,"Próxima troca (abaixo de 3 mm)",IF(AND(O103&lt;&gt;"",TODAY()-O103&gt;45),"Atenção (medição com mais de 45 dias)","Em dia"))))))</f>
        <v/>
      </c>
    </row>
    <row r="104">
      <c r="F104" s="2" t="n"/>
      <c r="G104" s="3" t="n"/>
      <c r="H104" s="2" t="n"/>
      <c r="I104" s="2" t="n"/>
      <c r="J104" s="3" t="n"/>
      <c r="K104" s="2" t="n"/>
      <c r="L104" s="2">
        <f>IF(H104="","",IF(K104&lt;&gt;"",K104-H104,IF(I104&lt;&gt;"",I104-H104,"")))</f>
        <v/>
      </c>
      <c r="M104" s="4">
        <f>IF(OR(F104="",L104="",L104&lt;=0),"",F104/L104)</f>
        <v/>
      </c>
      <c r="O104" s="3" t="n"/>
      <c r="P104">
        <f>IF(A104="","",IF(J104&lt;&gt;"","Retirado",IF(N104="","Sem dados (sulco)",IF(N104&lt;1.6,"TROCAR (abaixo de 1,6 mm)",IF(N104&lt;3,"Próxima troca (abaixo de 3 mm)",IF(AND(O104&lt;&gt;"",TODAY()-O104&gt;45),"Atenção (medição com mais de 45 dias)","Em dia"))))))</f>
        <v/>
      </c>
    </row>
    <row r="105">
      <c r="F105" s="2" t="n"/>
      <c r="G105" s="3" t="n"/>
      <c r="H105" s="2" t="n"/>
      <c r="I105" s="2" t="n"/>
      <c r="J105" s="3" t="n"/>
      <c r="K105" s="2" t="n"/>
      <c r="L105" s="2">
        <f>IF(H105="","",IF(K105&lt;&gt;"",K105-H105,IF(I105&lt;&gt;"",I105-H105,"")))</f>
        <v/>
      </c>
      <c r="M105" s="4">
        <f>IF(OR(F105="",L105="",L105&lt;=0),"",F105/L105)</f>
        <v/>
      </c>
      <c r="O105" s="3" t="n"/>
      <c r="P105">
        <f>IF(A105="","",IF(J105&lt;&gt;"","Retirado",IF(N105="","Sem dados (sulco)",IF(N105&lt;1.6,"TROCAR (abaixo de 1,6 mm)",IF(N105&lt;3,"Próxima troca (abaixo de 3 mm)",IF(AND(O105&lt;&gt;"",TODAY()-O105&gt;45),"Atenção (medição com mais de 45 dias)","Em dia"))))))</f>
        <v/>
      </c>
    </row>
    <row r="106">
      <c r="F106" s="2" t="n"/>
      <c r="G106" s="3" t="n"/>
      <c r="H106" s="2" t="n"/>
      <c r="I106" s="2" t="n"/>
      <c r="J106" s="3" t="n"/>
      <c r="K106" s="2" t="n"/>
      <c r="L106" s="2">
        <f>IF(H106="","",IF(K106&lt;&gt;"",K106-H106,IF(I106&lt;&gt;"",I106-H106,"")))</f>
        <v/>
      </c>
      <c r="M106" s="4">
        <f>IF(OR(F106="",L106="",L106&lt;=0),"",F106/L106)</f>
        <v/>
      </c>
      <c r="O106" s="3" t="n"/>
      <c r="P106">
        <f>IF(A106="","",IF(J106&lt;&gt;"","Retirado",IF(N106="","Sem dados (sulco)",IF(N106&lt;1.6,"TROCAR (abaixo de 1,6 mm)",IF(N106&lt;3,"Próxima troca (abaixo de 3 mm)",IF(AND(O106&lt;&gt;"",TODAY()-O106&gt;45),"Atenção (medição com mais de 45 dias)","Em dia"))))))</f>
        <v/>
      </c>
    </row>
    <row r="107">
      <c r="F107" s="2" t="n"/>
      <c r="G107" s="3" t="n"/>
      <c r="H107" s="2" t="n"/>
      <c r="I107" s="2" t="n"/>
      <c r="J107" s="3" t="n"/>
      <c r="K107" s="2" t="n"/>
      <c r="L107" s="2">
        <f>IF(H107="","",IF(K107&lt;&gt;"",K107-H107,IF(I107&lt;&gt;"",I107-H107,"")))</f>
        <v/>
      </c>
      <c r="M107" s="4">
        <f>IF(OR(F107="",L107="",L107&lt;=0),"",F107/L107)</f>
        <v/>
      </c>
      <c r="O107" s="3" t="n"/>
      <c r="P107">
        <f>IF(A107="","",IF(J107&lt;&gt;"","Retirado",IF(N107="","Sem dados (sulco)",IF(N107&lt;1.6,"TROCAR (abaixo de 1,6 mm)",IF(N107&lt;3,"Próxima troca (abaixo de 3 mm)",IF(AND(O107&lt;&gt;"",TODAY()-O107&gt;45),"Atenção (medição com mais de 45 dias)","Em dia"))))))</f>
        <v/>
      </c>
    </row>
    <row r="108">
      <c r="F108" s="2" t="n"/>
      <c r="G108" s="3" t="n"/>
      <c r="H108" s="2" t="n"/>
      <c r="I108" s="2" t="n"/>
      <c r="J108" s="3" t="n"/>
      <c r="K108" s="2" t="n"/>
      <c r="L108" s="2">
        <f>IF(H108="","",IF(K108&lt;&gt;"",K108-H108,IF(I108&lt;&gt;"",I108-H108,"")))</f>
        <v/>
      </c>
      <c r="M108" s="4">
        <f>IF(OR(F108="",L108="",L108&lt;=0),"",F108/L108)</f>
        <v/>
      </c>
      <c r="O108" s="3" t="n"/>
      <c r="P108">
        <f>IF(A108="","",IF(J108&lt;&gt;"","Retirado",IF(N108="","Sem dados (sulco)",IF(N108&lt;1.6,"TROCAR (abaixo de 1,6 mm)",IF(N108&lt;3,"Próxima troca (abaixo de 3 mm)",IF(AND(O108&lt;&gt;"",TODAY()-O108&gt;45),"Atenção (medição com mais de 45 dias)","Em dia"))))))</f>
        <v/>
      </c>
    </row>
    <row r="109">
      <c r="F109" s="2" t="n"/>
      <c r="G109" s="3" t="n"/>
      <c r="H109" s="2" t="n"/>
      <c r="I109" s="2" t="n"/>
      <c r="J109" s="3" t="n"/>
      <c r="K109" s="2" t="n"/>
      <c r="L109" s="2">
        <f>IF(H109="","",IF(K109&lt;&gt;"",K109-H109,IF(I109&lt;&gt;"",I109-H109,"")))</f>
        <v/>
      </c>
      <c r="M109" s="4">
        <f>IF(OR(F109="",L109="",L109&lt;=0),"",F109/L109)</f>
        <v/>
      </c>
      <c r="O109" s="3" t="n"/>
      <c r="P109">
        <f>IF(A109="","",IF(J109&lt;&gt;"","Retirado",IF(N109="","Sem dados (sulco)",IF(N109&lt;1.6,"TROCAR (abaixo de 1,6 mm)",IF(N109&lt;3,"Próxima troca (abaixo de 3 mm)",IF(AND(O109&lt;&gt;"",TODAY()-O109&gt;45),"Atenção (medição com mais de 45 dias)","Em dia"))))))</f>
        <v/>
      </c>
    </row>
    <row r="110">
      <c r="F110" s="2" t="n"/>
      <c r="G110" s="3" t="n"/>
      <c r="H110" s="2" t="n"/>
      <c r="I110" s="2" t="n"/>
      <c r="J110" s="3" t="n"/>
      <c r="K110" s="2" t="n"/>
      <c r="L110" s="2">
        <f>IF(H110="","",IF(K110&lt;&gt;"",K110-H110,IF(I110&lt;&gt;"",I110-H110,"")))</f>
        <v/>
      </c>
      <c r="M110" s="4">
        <f>IF(OR(F110="",L110="",L110&lt;=0),"",F110/L110)</f>
        <v/>
      </c>
      <c r="O110" s="3" t="n"/>
      <c r="P110">
        <f>IF(A110="","",IF(J110&lt;&gt;"","Retirado",IF(N110="","Sem dados (sulco)",IF(N110&lt;1.6,"TROCAR (abaixo de 1,6 mm)",IF(N110&lt;3,"Próxima troca (abaixo de 3 mm)",IF(AND(O110&lt;&gt;"",TODAY()-O110&gt;45),"Atenção (medição com mais de 45 dias)","Em dia"))))))</f>
        <v/>
      </c>
    </row>
    <row r="111">
      <c r="F111" s="2" t="n"/>
      <c r="G111" s="3" t="n"/>
      <c r="H111" s="2" t="n"/>
      <c r="I111" s="2" t="n"/>
      <c r="J111" s="3" t="n"/>
      <c r="K111" s="2" t="n"/>
      <c r="L111" s="2">
        <f>IF(H111="","",IF(K111&lt;&gt;"",K111-H111,IF(I111&lt;&gt;"",I111-H111,"")))</f>
        <v/>
      </c>
      <c r="M111" s="4">
        <f>IF(OR(F111="",L111="",L111&lt;=0),"",F111/L111)</f>
        <v/>
      </c>
      <c r="O111" s="3" t="n"/>
      <c r="P111">
        <f>IF(A111="","",IF(J111&lt;&gt;"","Retirado",IF(N111="","Sem dados (sulco)",IF(N111&lt;1.6,"TROCAR (abaixo de 1,6 mm)",IF(N111&lt;3,"Próxima troca (abaixo de 3 mm)",IF(AND(O111&lt;&gt;"",TODAY()-O111&gt;45),"Atenção (medição com mais de 45 dias)","Em dia"))))))</f>
        <v/>
      </c>
    </row>
    <row r="112">
      <c r="F112" s="2" t="n"/>
      <c r="G112" s="3" t="n"/>
      <c r="H112" s="2" t="n"/>
      <c r="I112" s="2" t="n"/>
      <c r="J112" s="3" t="n"/>
      <c r="K112" s="2" t="n"/>
      <c r="L112" s="2">
        <f>IF(H112="","",IF(K112&lt;&gt;"",K112-H112,IF(I112&lt;&gt;"",I112-H112,"")))</f>
        <v/>
      </c>
      <c r="M112" s="4">
        <f>IF(OR(F112="",L112="",L112&lt;=0),"",F112/L112)</f>
        <v/>
      </c>
      <c r="O112" s="3" t="n"/>
      <c r="P112">
        <f>IF(A112="","",IF(J112&lt;&gt;"","Retirado",IF(N112="","Sem dados (sulco)",IF(N112&lt;1.6,"TROCAR (abaixo de 1,6 mm)",IF(N112&lt;3,"Próxima troca (abaixo de 3 mm)",IF(AND(O112&lt;&gt;"",TODAY()-O112&gt;45),"Atenção (medição com mais de 45 dias)","Em dia"))))))</f>
        <v/>
      </c>
    </row>
    <row r="113">
      <c r="F113" s="2" t="n"/>
      <c r="G113" s="3" t="n"/>
      <c r="H113" s="2" t="n"/>
      <c r="I113" s="2" t="n"/>
      <c r="J113" s="3" t="n"/>
      <c r="K113" s="2" t="n"/>
      <c r="L113" s="2">
        <f>IF(H113="","",IF(K113&lt;&gt;"",K113-H113,IF(I113&lt;&gt;"",I113-H113,"")))</f>
        <v/>
      </c>
      <c r="M113" s="4">
        <f>IF(OR(F113="",L113="",L113&lt;=0),"",F113/L113)</f>
        <v/>
      </c>
      <c r="O113" s="3" t="n"/>
      <c r="P113">
        <f>IF(A113="","",IF(J113&lt;&gt;"","Retirado",IF(N113="","Sem dados (sulco)",IF(N113&lt;1.6,"TROCAR (abaixo de 1,6 mm)",IF(N113&lt;3,"Próxima troca (abaixo de 3 mm)",IF(AND(O113&lt;&gt;"",TODAY()-O113&gt;45),"Atenção (medição com mais de 45 dias)","Em dia"))))))</f>
        <v/>
      </c>
    </row>
    <row r="114">
      <c r="F114" s="2" t="n"/>
      <c r="G114" s="3" t="n"/>
      <c r="H114" s="2" t="n"/>
      <c r="I114" s="2" t="n"/>
      <c r="J114" s="3" t="n"/>
      <c r="K114" s="2" t="n"/>
      <c r="L114" s="2">
        <f>IF(H114="","",IF(K114&lt;&gt;"",K114-H114,IF(I114&lt;&gt;"",I114-H114,"")))</f>
        <v/>
      </c>
      <c r="M114" s="4">
        <f>IF(OR(F114="",L114="",L114&lt;=0),"",F114/L114)</f>
        <v/>
      </c>
      <c r="O114" s="3" t="n"/>
      <c r="P114">
        <f>IF(A114="","",IF(J114&lt;&gt;"","Retirado",IF(N114="","Sem dados (sulco)",IF(N114&lt;1.6,"TROCAR (abaixo de 1,6 mm)",IF(N114&lt;3,"Próxima troca (abaixo de 3 mm)",IF(AND(O114&lt;&gt;"",TODAY()-O114&gt;45),"Atenção (medição com mais de 45 dias)","Em dia"))))))</f>
        <v/>
      </c>
    </row>
    <row r="115">
      <c r="F115" s="2" t="n"/>
      <c r="G115" s="3" t="n"/>
      <c r="H115" s="2" t="n"/>
      <c r="I115" s="2" t="n"/>
      <c r="J115" s="3" t="n"/>
      <c r="K115" s="2" t="n"/>
      <c r="L115" s="2">
        <f>IF(H115="","",IF(K115&lt;&gt;"",K115-H115,IF(I115&lt;&gt;"",I115-H115,"")))</f>
        <v/>
      </c>
      <c r="M115" s="4">
        <f>IF(OR(F115="",L115="",L115&lt;=0),"",F115/L115)</f>
        <v/>
      </c>
      <c r="O115" s="3" t="n"/>
      <c r="P115">
        <f>IF(A115="","",IF(J115&lt;&gt;"","Retirado",IF(N115="","Sem dados (sulco)",IF(N115&lt;1.6,"TROCAR (abaixo de 1,6 mm)",IF(N115&lt;3,"Próxima troca (abaixo de 3 mm)",IF(AND(O115&lt;&gt;"",TODAY()-O115&gt;45),"Atenção (medição com mais de 45 dias)","Em dia"))))))</f>
        <v/>
      </c>
    </row>
    <row r="116">
      <c r="F116" s="2" t="n"/>
      <c r="G116" s="3" t="n"/>
      <c r="H116" s="2" t="n"/>
      <c r="I116" s="2" t="n"/>
      <c r="J116" s="3" t="n"/>
      <c r="K116" s="2" t="n"/>
      <c r="L116" s="2">
        <f>IF(H116="","",IF(K116&lt;&gt;"",K116-H116,IF(I116&lt;&gt;"",I116-H116,"")))</f>
        <v/>
      </c>
      <c r="M116" s="4">
        <f>IF(OR(F116="",L116="",L116&lt;=0),"",F116/L116)</f>
        <v/>
      </c>
      <c r="O116" s="3" t="n"/>
      <c r="P116">
        <f>IF(A116="","",IF(J116&lt;&gt;"","Retirado",IF(N116="","Sem dados (sulco)",IF(N116&lt;1.6,"TROCAR (abaixo de 1,6 mm)",IF(N116&lt;3,"Próxima troca (abaixo de 3 mm)",IF(AND(O116&lt;&gt;"",TODAY()-O116&gt;45),"Atenção (medição com mais de 45 dias)","Em dia"))))))</f>
        <v/>
      </c>
    </row>
    <row r="117">
      <c r="F117" s="2" t="n"/>
      <c r="G117" s="3" t="n"/>
      <c r="H117" s="2" t="n"/>
      <c r="I117" s="2" t="n"/>
      <c r="J117" s="3" t="n"/>
      <c r="K117" s="2" t="n"/>
      <c r="L117" s="2">
        <f>IF(H117="","",IF(K117&lt;&gt;"",K117-H117,IF(I117&lt;&gt;"",I117-H117,"")))</f>
        <v/>
      </c>
      <c r="M117" s="4">
        <f>IF(OR(F117="",L117="",L117&lt;=0),"",F117/L117)</f>
        <v/>
      </c>
      <c r="O117" s="3" t="n"/>
      <c r="P117">
        <f>IF(A117="","",IF(J117&lt;&gt;"","Retirado",IF(N117="","Sem dados (sulco)",IF(N117&lt;1.6,"TROCAR (abaixo de 1,6 mm)",IF(N117&lt;3,"Próxima troca (abaixo de 3 mm)",IF(AND(O117&lt;&gt;"",TODAY()-O117&gt;45),"Atenção (medição com mais de 45 dias)","Em dia"))))))</f>
        <v/>
      </c>
    </row>
    <row r="118">
      <c r="F118" s="2" t="n"/>
      <c r="G118" s="3" t="n"/>
      <c r="H118" s="2" t="n"/>
      <c r="I118" s="2" t="n"/>
      <c r="J118" s="3" t="n"/>
      <c r="K118" s="2" t="n"/>
      <c r="L118" s="2">
        <f>IF(H118="","",IF(K118&lt;&gt;"",K118-H118,IF(I118&lt;&gt;"",I118-H118,"")))</f>
        <v/>
      </c>
      <c r="M118" s="4">
        <f>IF(OR(F118="",L118="",L118&lt;=0),"",F118/L118)</f>
        <v/>
      </c>
      <c r="O118" s="3" t="n"/>
      <c r="P118">
        <f>IF(A118="","",IF(J118&lt;&gt;"","Retirado",IF(N118="","Sem dados (sulco)",IF(N118&lt;1.6,"TROCAR (abaixo de 1,6 mm)",IF(N118&lt;3,"Próxima troca (abaixo de 3 mm)",IF(AND(O118&lt;&gt;"",TODAY()-O118&gt;45),"Atenção (medição com mais de 45 dias)","Em dia"))))))</f>
        <v/>
      </c>
    </row>
    <row r="119">
      <c r="F119" s="2" t="n"/>
      <c r="G119" s="3" t="n"/>
      <c r="H119" s="2" t="n"/>
      <c r="I119" s="2" t="n"/>
      <c r="J119" s="3" t="n"/>
      <c r="K119" s="2" t="n"/>
      <c r="L119" s="2">
        <f>IF(H119="","",IF(K119&lt;&gt;"",K119-H119,IF(I119&lt;&gt;"",I119-H119,"")))</f>
        <v/>
      </c>
      <c r="M119" s="4">
        <f>IF(OR(F119="",L119="",L119&lt;=0),"",F119/L119)</f>
        <v/>
      </c>
      <c r="O119" s="3" t="n"/>
      <c r="P119">
        <f>IF(A119="","",IF(J119&lt;&gt;"","Retirado",IF(N119="","Sem dados (sulco)",IF(N119&lt;1.6,"TROCAR (abaixo de 1,6 mm)",IF(N119&lt;3,"Próxima troca (abaixo de 3 mm)",IF(AND(O119&lt;&gt;"",TODAY()-O119&gt;45),"Atenção (medição com mais de 45 dias)","Em dia"))))))</f>
        <v/>
      </c>
    </row>
    <row r="120">
      <c r="F120" s="2" t="n"/>
      <c r="G120" s="3" t="n"/>
      <c r="H120" s="2" t="n"/>
      <c r="I120" s="2" t="n"/>
      <c r="J120" s="3" t="n"/>
      <c r="K120" s="2" t="n"/>
      <c r="L120" s="2">
        <f>IF(H120="","",IF(K120&lt;&gt;"",K120-H120,IF(I120&lt;&gt;"",I120-H120,"")))</f>
        <v/>
      </c>
      <c r="M120" s="4">
        <f>IF(OR(F120="",L120="",L120&lt;=0),"",F120/L120)</f>
        <v/>
      </c>
      <c r="O120" s="3" t="n"/>
      <c r="P120">
        <f>IF(A120="","",IF(J120&lt;&gt;"","Retirado",IF(N120="","Sem dados (sulco)",IF(N120&lt;1.6,"TROCAR (abaixo de 1,6 mm)",IF(N120&lt;3,"Próxima troca (abaixo de 3 mm)",IF(AND(O120&lt;&gt;"",TODAY()-O120&gt;45),"Atenção (medição com mais de 45 dias)","Em dia"))))))</f>
        <v/>
      </c>
    </row>
    <row r="121">
      <c r="F121" s="2" t="n"/>
      <c r="G121" s="3" t="n"/>
      <c r="H121" s="2" t="n"/>
      <c r="I121" s="2" t="n"/>
      <c r="J121" s="3" t="n"/>
      <c r="K121" s="2" t="n"/>
      <c r="L121" s="2">
        <f>IF(H121="","",IF(K121&lt;&gt;"",K121-H121,IF(I121&lt;&gt;"",I121-H121,"")))</f>
        <v/>
      </c>
      <c r="M121" s="4">
        <f>IF(OR(F121="",L121="",L121&lt;=0),"",F121/L121)</f>
        <v/>
      </c>
      <c r="O121" s="3" t="n"/>
      <c r="P121">
        <f>IF(A121="","",IF(J121&lt;&gt;"","Retirado",IF(N121="","Sem dados (sulco)",IF(N121&lt;1.6,"TROCAR (abaixo de 1,6 mm)",IF(N121&lt;3,"Próxima troca (abaixo de 3 mm)",IF(AND(O121&lt;&gt;"",TODAY()-O121&gt;45),"Atenção (medição com mais de 45 dias)","Em dia"))))))</f>
        <v/>
      </c>
    </row>
    <row r="122">
      <c r="F122" s="2" t="n"/>
      <c r="G122" s="3" t="n"/>
      <c r="H122" s="2" t="n"/>
      <c r="I122" s="2" t="n"/>
      <c r="J122" s="3" t="n"/>
      <c r="K122" s="2" t="n"/>
      <c r="L122" s="2">
        <f>IF(H122="","",IF(K122&lt;&gt;"",K122-H122,IF(I122&lt;&gt;"",I122-H122,"")))</f>
        <v/>
      </c>
      <c r="M122" s="4">
        <f>IF(OR(F122="",L122="",L122&lt;=0),"",F122/L122)</f>
        <v/>
      </c>
      <c r="O122" s="3" t="n"/>
      <c r="P122">
        <f>IF(A122="","",IF(J122&lt;&gt;"","Retirado",IF(N122="","Sem dados (sulco)",IF(N122&lt;1.6,"TROCAR (abaixo de 1,6 mm)",IF(N122&lt;3,"Próxima troca (abaixo de 3 mm)",IF(AND(O122&lt;&gt;"",TODAY()-O122&gt;45),"Atenção (medição com mais de 45 dias)","Em dia"))))))</f>
        <v/>
      </c>
    </row>
    <row r="123">
      <c r="F123" s="2" t="n"/>
      <c r="G123" s="3" t="n"/>
      <c r="H123" s="2" t="n"/>
      <c r="I123" s="2" t="n"/>
      <c r="J123" s="3" t="n"/>
      <c r="K123" s="2" t="n"/>
      <c r="L123" s="2">
        <f>IF(H123="","",IF(K123&lt;&gt;"",K123-H123,IF(I123&lt;&gt;"",I123-H123,"")))</f>
        <v/>
      </c>
      <c r="M123" s="4">
        <f>IF(OR(F123="",L123="",L123&lt;=0),"",F123/L123)</f>
        <v/>
      </c>
      <c r="O123" s="3" t="n"/>
      <c r="P123">
        <f>IF(A123="","",IF(J123&lt;&gt;"","Retirado",IF(N123="","Sem dados (sulco)",IF(N123&lt;1.6,"TROCAR (abaixo de 1,6 mm)",IF(N123&lt;3,"Próxima troca (abaixo de 3 mm)",IF(AND(O123&lt;&gt;"",TODAY()-O123&gt;45),"Atenção (medição com mais de 45 dias)","Em dia"))))))</f>
        <v/>
      </c>
    </row>
    <row r="124">
      <c r="F124" s="2" t="n"/>
      <c r="G124" s="3" t="n"/>
      <c r="H124" s="2" t="n"/>
      <c r="I124" s="2" t="n"/>
      <c r="J124" s="3" t="n"/>
      <c r="K124" s="2" t="n"/>
      <c r="L124" s="2">
        <f>IF(H124="","",IF(K124&lt;&gt;"",K124-H124,IF(I124&lt;&gt;"",I124-H124,"")))</f>
        <v/>
      </c>
      <c r="M124" s="4">
        <f>IF(OR(F124="",L124="",L124&lt;=0),"",F124/L124)</f>
        <v/>
      </c>
      <c r="O124" s="3" t="n"/>
      <c r="P124">
        <f>IF(A124="","",IF(J124&lt;&gt;"","Retirado",IF(N124="","Sem dados (sulco)",IF(N124&lt;1.6,"TROCAR (abaixo de 1,6 mm)",IF(N124&lt;3,"Próxima troca (abaixo de 3 mm)",IF(AND(O124&lt;&gt;"",TODAY()-O124&gt;45),"Atenção (medição com mais de 45 dias)","Em dia"))))))</f>
        <v/>
      </c>
    </row>
    <row r="125">
      <c r="F125" s="2" t="n"/>
      <c r="G125" s="3" t="n"/>
      <c r="H125" s="2" t="n"/>
      <c r="I125" s="2" t="n"/>
      <c r="J125" s="3" t="n"/>
      <c r="K125" s="2" t="n"/>
      <c r="L125" s="2">
        <f>IF(H125="","",IF(K125&lt;&gt;"",K125-H125,IF(I125&lt;&gt;"",I125-H125,"")))</f>
        <v/>
      </c>
      <c r="M125" s="4">
        <f>IF(OR(F125="",L125="",L125&lt;=0),"",F125/L125)</f>
        <v/>
      </c>
      <c r="O125" s="3" t="n"/>
      <c r="P125">
        <f>IF(A125="","",IF(J125&lt;&gt;"","Retirado",IF(N125="","Sem dados (sulco)",IF(N125&lt;1.6,"TROCAR (abaixo de 1,6 mm)",IF(N125&lt;3,"Próxima troca (abaixo de 3 mm)",IF(AND(O125&lt;&gt;"",TODAY()-O125&gt;45),"Atenção (medição com mais de 45 dias)","Em dia"))))))</f>
        <v/>
      </c>
    </row>
    <row r="126">
      <c r="F126" s="2" t="n"/>
      <c r="G126" s="3" t="n"/>
      <c r="H126" s="2" t="n"/>
      <c r="I126" s="2" t="n"/>
      <c r="J126" s="3" t="n"/>
      <c r="K126" s="2" t="n"/>
      <c r="L126" s="2">
        <f>IF(H126="","",IF(K126&lt;&gt;"",K126-H126,IF(I126&lt;&gt;"",I126-H126,"")))</f>
        <v/>
      </c>
      <c r="M126" s="4">
        <f>IF(OR(F126="",L126="",L126&lt;=0),"",F126/L126)</f>
        <v/>
      </c>
      <c r="O126" s="3" t="n"/>
      <c r="P126">
        <f>IF(A126="","",IF(J126&lt;&gt;"","Retirado",IF(N126="","Sem dados (sulco)",IF(N126&lt;1.6,"TROCAR (abaixo de 1,6 mm)",IF(N126&lt;3,"Próxima troca (abaixo de 3 mm)",IF(AND(O126&lt;&gt;"",TODAY()-O126&gt;45),"Atenção (medição com mais de 45 dias)","Em dia"))))))</f>
        <v/>
      </c>
    </row>
    <row r="127">
      <c r="F127" s="2" t="n"/>
      <c r="G127" s="3" t="n"/>
      <c r="H127" s="2" t="n"/>
      <c r="I127" s="2" t="n"/>
      <c r="J127" s="3" t="n"/>
      <c r="K127" s="2" t="n"/>
      <c r="L127" s="2">
        <f>IF(H127="","",IF(K127&lt;&gt;"",K127-H127,IF(I127&lt;&gt;"",I127-H127,"")))</f>
        <v/>
      </c>
      <c r="M127" s="4">
        <f>IF(OR(F127="",L127="",L127&lt;=0),"",F127/L127)</f>
        <v/>
      </c>
      <c r="O127" s="3" t="n"/>
      <c r="P127">
        <f>IF(A127="","",IF(J127&lt;&gt;"","Retirado",IF(N127="","Sem dados (sulco)",IF(N127&lt;1.6,"TROCAR (abaixo de 1,6 mm)",IF(N127&lt;3,"Próxima troca (abaixo de 3 mm)",IF(AND(O127&lt;&gt;"",TODAY()-O127&gt;45),"Atenção (medição com mais de 45 dias)","Em dia"))))))</f>
        <v/>
      </c>
    </row>
    <row r="128">
      <c r="F128" s="2" t="n"/>
      <c r="G128" s="3" t="n"/>
      <c r="H128" s="2" t="n"/>
      <c r="I128" s="2" t="n"/>
      <c r="J128" s="3" t="n"/>
      <c r="K128" s="2" t="n"/>
      <c r="L128" s="2">
        <f>IF(H128="","",IF(K128&lt;&gt;"",K128-H128,IF(I128&lt;&gt;"",I128-H128,"")))</f>
        <v/>
      </c>
      <c r="M128" s="4">
        <f>IF(OR(F128="",L128="",L128&lt;=0),"",F128/L128)</f>
        <v/>
      </c>
      <c r="O128" s="3" t="n"/>
      <c r="P128">
        <f>IF(A128="","",IF(J128&lt;&gt;"","Retirado",IF(N128="","Sem dados (sulco)",IF(N128&lt;1.6,"TROCAR (abaixo de 1,6 mm)",IF(N128&lt;3,"Próxima troca (abaixo de 3 mm)",IF(AND(O128&lt;&gt;"",TODAY()-O128&gt;45),"Atenção (medição com mais de 45 dias)","Em dia"))))))</f>
        <v/>
      </c>
    </row>
    <row r="129">
      <c r="F129" s="2" t="n"/>
      <c r="G129" s="3" t="n"/>
      <c r="H129" s="2" t="n"/>
      <c r="I129" s="2" t="n"/>
      <c r="J129" s="3" t="n"/>
      <c r="K129" s="2" t="n"/>
      <c r="L129" s="2">
        <f>IF(H129="","",IF(K129&lt;&gt;"",K129-H129,IF(I129&lt;&gt;"",I129-H129,"")))</f>
        <v/>
      </c>
      <c r="M129" s="4">
        <f>IF(OR(F129="",L129="",L129&lt;=0),"",F129/L129)</f>
        <v/>
      </c>
      <c r="O129" s="3" t="n"/>
      <c r="P129">
        <f>IF(A129="","",IF(J129&lt;&gt;"","Retirado",IF(N129="","Sem dados (sulco)",IF(N129&lt;1.6,"TROCAR (abaixo de 1,6 mm)",IF(N129&lt;3,"Próxima troca (abaixo de 3 mm)",IF(AND(O129&lt;&gt;"",TODAY()-O129&gt;45),"Atenção (medição com mais de 45 dias)","Em dia"))))))</f>
        <v/>
      </c>
    </row>
    <row r="130">
      <c r="F130" s="2" t="n"/>
      <c r="G130" s="3" t="n"/>
      <c r="H130" s="2" t="n"/>
      <c r="I130" s="2" t="n"/>
      <c r="J130" s="3" t="n"/>
      <c r="K130" s="2" t="n"/>
      <c r="L130" s="2">
        <f>IF(H130="","",IF(K130&lt;&gt;"",K130-H130,IF(I130&lt;&gt;"",I130-H130,"")))</f>
        <v/>
      </c>
      <c r="M130" s="4">
        <f>IF(OR(F130="",L130="",L130&lt;=0),"",F130/L130)</f>
        <v/>
      </c>
      <c r="O130" s="3" t="n"/>
      <c r="P130">
        <f>IF(A130="","",IF(J130&lt;&gt;"","Retirado",IF(N130="","Sem dados (sulco)",IF(N130&lt;1.6,"TROCAR (abaixo de 1,6 mm)",IF(N130&lt;3,"Próxima troca (abaixo de 3 mm)",IF(AND(O130&lt;&gt;"",TODAY()-O130&gt;45),"Atenção (medição com mais de 45 dias)","Em dia"))))))</f>
        <v/>
      </c>
    </row>
    <row r="131">
      <c r="F131" s="2" t="n"/>
      <c r="G131" s="3" t="n"/>
      <c r="H131" s="2" t="n"/>
      <c r="I131" s="2" t="n"/>
      <c r="J131" s="3" t="n"/>
      <c r="K131" s="2" t="n"/>
      <c r="L131" s="2">
        <f>IF(H131="","",IF(K131&lt;&gt;"",K131-H131,IF(I131&lt;&gt;"",I131-H131,"")))</f>
        <v/>
      </c>
      <c r="M131" s="4">
        <f>IF(OR(F131="",L131="",L131&lt;=0),"",F131/L131)</f>
        <v/>
      </c>
      <c r="O131" s="3" t="n"/>
      <c r="P131">
        <f>IF(A131="","",IF(J131&lt;&gt;"","Retirado",IF(N131="","Sem dados (sulco)",IF(N131&lt;1.6,"TROCAR (abaixo de 1,6 mm)",IF(N131&lt;3,"Próxima troca (abaixo de 3 mm)",IF(AND(O131&lt;&gt;"",TODAY()-O131&gt;45),"Atenção (medição com mais de 45 dias)","Em dia"))))))</f>
        <v/>
      </c>
    </row>
    <row r="132">
      <c r="F132" s="2" t="n"/>
      <c r="G132" s="3" t="n"/>
      <c r="H132" s="2" t="n"/>
      <c r="I132" s="2" t="n"/>
      <c r="J132" s="3" t="n"/>
      <c r="K132" s="2" t="n"/>
      <c r="L132" s="2">
        <f>IF(H132="","",IF(K132&lt;&gt;"",K132-H132,IF(I132&lt;&gt;"",I132-H132,"")))</f>
        <v/>
      </c>
      <c r="M132" s="4">
        <f>IF(OR(F132="",L132="",L132&lt;=0),"",F132/L132)</f>
        <v/>
      </c>
      <c r="O132" s="3" t="n"/>
      <c r="P132">
        <f>IF(A132="","",IF(J132&lt;&gt;"","Retirado",IF(N132="","Sem dados (sulco)",IF(N132&lt;1.6,"TROCAR (abaixo de 1,6 mm)",IF(N132&lt;3,"Próxima troca (abaixo de 3 mm)",IF(AND(O132&lt;&gt;"",TODAY()-O132&gt;45),"Atenção (medição com mais de 45 dias)","Em dia"))))))</f>
        <v/>
      </c>
    </row>
    <row r="133">
      <c r="F133" s="2" t="n"/>
      <c r="G133" s="3" t="n"/>
      <c r="H133" s="2" t="n"/>
      <c r="I133" s="2" t="n"/>
      <c r="J133" s="3" t="n"/>
      <c r="K133" s="2" t="n"/>
      <c r="L133" s="2">
        <f>IF(H133="","",IF(K133&lt;&gt;"",K133-H133,IF(I133&lt;&gt;"",I133-H133,"")))</f>
        <v/>
      </c>
      <c r="M133" s="4">
        <f>IF(OR(F133="",L133="",L133&lt;=0),"",F133/L133)</f>
        <v/>
      </c>
      <c r="O133" s="3" t="n"/>
      <c r="P133">
        <f>IF(A133="","",IF(J133&lt;&gt;"","Retirado",IF(N133="","Sem dados (sulco)",IF(N133&lt;1.6,"TROCAR (abaixo de 1,6 mm)",IF(N133&lt;3,"Próxima troca (abaixo de 3 mm)",IF(AND(O133&lt;&gt;"",TODAY()-O133&gt;45),"Atenção (medição com mais de 45 dias)","Em dia"))))))</f>
        <v/>
      </c>
    </row>
    <row r="134">
      <c r="F134" s="2" t="n"/>
      <c r="G134" s="3" t="n"/>
      <c r="H134" s="2" t="n"/>
      <c r="I134" s="2" t="n"/>
      <c r="J134" s="3" t="n"/>
      <c r="K134" s="2" t="n"/>
      <c r="L134" s="2">
        <f>IF(H134="","",IF(K134&lt;&gt;"",K134-H134,IF(I134&lt;&gt;"",I134-H134,"")))</f>
        <v/>
      </c>
      <c r="M134" s="4">
        <f>IF(OR(F134="",L134="",L134&lt;=0),"",F134/L134)</f>
        <v/>
      </c>
      <c r="O134" s="3" t="n"/>
      <c r="P134">
        <f>IF(A134="","",IF(J134&lt;&gt;"","Retirado",IF(N134="","Sem dados (sulco)",IF(N134&lt;1.6,"TROCAR (abaixo de 1,6 mm)",IF(N134&lt;3,"Próxima troca (abaixo de 3 mm)",IF(AND(O134&lt;&gt;"",TODAY()-O134&gt;45),"Atenção (medição com mais de 45 dias)","Em dia"))))))</f>
        <v/>
      </c>
    </row>
    <row r="135">
      <c r="F135" s="2" t="n"/>
      <c r="G135" s="3" t="n"/>
      <c r="H135" s="2" t="n"/>
      <c r="I135" s="2" t="n"/>
      <c r="J135" s="3" t="n"/>
      <c r="K135" s="2" t="n"/>
      <c r="L135" s="2">
        <f>IF(H135="","",IF(K135&lt;&gt;"",K135-H135,IF(I135&lt;&gt;"",I135-H135,"")))</f>
        <v/>
      </c>
      <c r="M135" s="4">
        <f>IF(OR(F135="",L135="",L135&lt;=0),"",F135/L135)</f>
        <v/>
      </c>
      <c r="O135" s="3" t="n"/>
      <c r="P135">
        <f>IF(A135="","",IF(J135&lt;&gt;"","Retirado",IF(N135="","Sem dados (sulco)",IF(N135&lt;1.6,"TROCAR (abaixo de 1,6 mm)",IF(N135&lt;3,"Próxima troca (abaixo de 3 mm)",IF(AND(O135&lt;&gt;"",TODAY()-O135&gt;45),"Atenção (medição com mais de 45 dias)","Em dia"))))))</f>
        <v/>
      </c>
    </row>
    <row r="136">
      <c r="F136" s="2" t="n"/>
      <c r="G136" s="3" t="n"/>
      <c r="H136" s="2" t="n"/>
      <c r="I136" s="2" t="n"/>
      <c r="J136" s="3" t="n"/>
      <c r="K136" s="2" t="n"/>
      <c r="L136" s="2">
        <f>IF(H136="","",IF(K136&lt;&gt;"",K136-H136,IF(I136&lt;&gt;"",I136-H136,"")))</f>
        <v/>
      </c>
      <c r="M136" s="4">
        <f>IF(OR(F136="",L136="",L136&lt;=0),"",F136/L136)</f>
        <v/>
      </c>
      <c r="O136" s="3" t="n"/>
      <c r="P136">
        <f>IF(A136="","",IF(J136&lt;&gt;"","Retirado",IF(N136="","Sem dados (sulco)",IF(N136&lt;1.6,"TROCAR (abaixo de 1,6 mm)",IF(N136&lt;3,"Próxima troca (abaixo de 3 mm)",IF(AND(O136&lt;&gt;"",TODAY()-O136&gt;45),"Atenção (medição com mais de 45 dias)","Em dia"))))))</f>
        <v/>
      </c>
    </row>
    <row r="137">
      <c r="F137" s="2" t="n"/>
      <c r="G137" s="3" t="n"/>
      <c r="H137" s="2" t="n"/>
      <c r="I137" s="2" t="n"/>
      <c r="J137" s="3" t="n"/>
      <c r="K137" s="2" t="n"/>
      <c r="L137" s="2">
        <f>IF(H137="","",IF(K137&lt;&gt;"",K137-H137,IF(I137&lt;&gt;"",I137-H137,"")))</f>
        <v/>
      </c>
      <c r="M137" s="4">
        <f>IF(OR(F137="",L137="",L137&lt;=0),"",F137/L137)</f>
        <v/>
      </c>
      <c r="O137" s="3" t="n"/>
      <c r="P137">
        <f>IF(A137="","",IF(J137&lt;&gt;"","Retirado",IF(N137="","Sem dados (sulco)",IF(N137&lt;1.6,"TROCAR (abaixo de 1,6 mm)",IF(N137&lt;3,"Próxima troca (abaixo de 3 mm)",IF(AND(O137&lt;&gt;"",TODAY()-O137&gt;45),"Atenção (medição com mais de 45 dias)","Em dia"))))))</f>
        <v/>
      </c>
    </row>
    <row r="138">
      <c r="F138" s="2" t="n"/>
      <c r="G138" s="3" t="n"/>
      <c r="H138" s="2" t="n"/>
      <c r="I138" s="2" t="n"/>
      <c r="J138" s="3" t="n"/>
      <c r="K138" s="2" t="n"/>
      <c r="L138" s="2">
        <f>IF(H138="","",IF(K138&lt;&gt;"",K138-H138,IF(I138&lt;&gt;"",I138-H138,"")))</f>
        <v/>
      </c>
      <c r="M138" s="4">
        <f>IF(OR(F138="",L138="",L138&lt;=0),"",F138/L138)</f>
        <v/>
      </c>
      <c r="O138" s="3" t="n"/>
      <c r="P138">
        <f>IF(A138="","",IF(J138&lt;&gt;"","Retirado",IF(N138="","Sem dados (sulco)",IF(N138&lt;1.6,"TROCAR (abaixo de 1,6 mm)",IF(N138&lt;3,"Próxima troca (abaixo de 3 mm)",IF(AND(O138&lt;&gt;"",TODAY()-O138&gt;45),"Atenção (medição com mais de 45 dias)","Em dia"))))))</f>
        <v/>
      </c>
    </row>
    <row r="139">
      <c r="F139" s="2" t="n"/>
      <c r="G139" s="3" t="n"/>
      <c r="H139" s="2" t="n"/>
      <c r="I139" s="2" t="n"/>
      <c r="J139" s="3" t="n"/>
      <c r="K139" s="2" t="n"/>
      <c r="L139" s="2">
        <f>IF(H139="","",IF(K139&lt;&gt;"",K139-H139,IF(I139&lt;&gt;"",I139-H139,"")))</f>
        <v/>
      </c>
      <c r="M139" s="4">
        <f>IF(OR(F139="",L139="",L139&lt;=0),"",F139/L139)</f>
        <v/>
      </c>
      <c r="O139" s="3" t="n"/>
      <c r="P139">
        <f>IF(A139="","",IF(J139&lt;&gt;"","Retirado",IF(N139="","Sem dados (sulco)",IF(N139&lt;1.6,"TROCAR (abaixo de 1,6 mm)",IF(N139&lt;3,"Próxima troca (abaixo de 3 mm)",IF(AND(O139&lt;&gt;"",TODAY()-O139&gt;45),"Atenção (medição com mais de 45 dias)","Em dia"))))))</f>
        <v/>
      </c>
    </row>
    <row r="140">
      <c r="F140" s="2" t="n"/>
      <c r="G140" s="3" t="n"/>
      <c r="H140" s="2" t="n"/>
      <c r="I140" s="2" t="n"/>
      <c r="J140" s="3" t="n"/>
      <c r="K140" s="2" t="n"/>
      <c r="L140" s="2">
        <f>IF(H140="","",IF(K140&lt;&gt;"",K140-H140,IF(I140&lt;&gt;"",I140-H140,"")))</f>
        <v/>
      </c>
      <c r="M140" s="4">
        <f>IF(OR(F140="",L140="",L140&lt;=0),"",F140/L140)</f>
        <v/>
      </c>
      <c r="O140" s="3" t="n"/>
      <c r="P140">
        <f>IF(A140="","",IF(J140&lt;&gt;"","Retirado",IF(N140="","Sem dados (sulco)",IF(N140&lt;1.6,"TROCAR (abaixo de 1,6 mm)",IF(N140&lt;3,"Próxima troca (abaixo de 3 mm)",IF(AND(O140&lt;&gt;"",TODAY()-O140&gt;45),"Atenção (medição com mais de 45 dias)","Em dia"))))))</f>
        <v/>
      </c>
    </row>
    <row r="141">
      <c r="F141" s="2" t="n"/>
      <c r="G141" s="3" t="n"/>
      <c r="H141" s="2" t="n"/>
      <c r="I141" s="2" t="n"/>
      <c r="J141" s="3" t="n"/>
      <c r="K141" s="2" t="n"/>
      <c r="L141" s="2">
        <f>IF(H141="","",IF(K141&lt;&gt;"",K141-H141,IF(I141&lt;&gt;"",I141-H141,"")))</f>
        <v/>
      </c>
      <c r="M141" s="4">
        <f>IF(OR(F141="",L141="",L141&lt;=0),"",F141/L141)</f>
        <v/>
      </c>
      <c r="O141" s="3" t="n"/>
      <c r="P141">
        <f>IF(A141="","",IF(J141&lt;&gt;"","Retirado",IF(N141="","Sem dados (sulco)",IF(N141&lt;1.6,"TROCAR (abaixo de 1,6 mm)",IF(N141&lt;3,"Próxima troca (abaixo de 3 mm)",IF(AND(O141&lt;&gt;"",TODAY()-O141&gt;45),"Atenção (medição com mais de 45 dias)","Em dia"))))))</f>
        <v/>
      </c>
    </row>
    <row r="142">
      <c r="F142" s="2" t="n"/>
      <c r="G142" s="3" t="n"/>
      <c r="H142" s="2" t="n"/>
      <c r="I142" s="2" t="n"/>
      <c r="J142" s="3" t="n"/>
      <c r="K142" s="2" t="n"/>
      <c r="L142" s="2">
        <f>IF(H142="","",IF(K142&lt;&gt;"",K142-H142,IF(I142&lt;&gt;"",I142-H142,"")))</f>
        <v/>
      </c>
      <c r="M142" s="4">
        <f>IF(OR(F142="",L142="",L142&lt;=0),"",F142/L142)</f>
        <v/>
      </c>
      <c r="O142" s="3" t="n"/>
      <c r="P142">
        <f>IF(A142="","",IF(J142&lt;&gt;"","Retirado",IF(N142="","Sem dados (sulco)",IF(N142&lt;1.6,"TROCAR (abaixo de 1,6 mm)",IF(N142&lt;3,"Próxima troca (abaixo de 3 mm)",IF(AND(O142&lt;&gt;"",TODAY()-O142&gt;45),"Atenção (medição com mais de 45 dias)","Em dia"))))))</f>
        <v/>
      </c>
    </row>
    <row r="143">
      <c r="F143" s="2" t="n"/>
      <c r="G143" s="3" t="n"/>
      <c r="H143" s="2" t="n"/>
      <c r="I143" s="2" t="n"/>
      <c r="J143" s="3" t="n"/>
      <c r="K143" s="2" t="n"/>
      <c r="L143" s="2">
        <f>IF(H143="","",IF(K143&lt;&gt;"",K143-H143,IF(I143&lt;&gt;"",I143-H143,"")))</f>
        <v/>
      </c>
      <c r="M143" s="4">
        <f>IF(OR(F143="",L143="",L143&lt;=0),"",F143/L143)</f>
        <v/>
      </c>
      <c r="O143" s="3" t="n"/>
      <c r="P143">
        <f>IF(A143="","",IF(J143&lt;&gt;"","Retirado",IF(N143="","Sem dados (sulco)",IF(N143&lt;1.6,"TROCAR (abaixo de 1,6 mm)",IF(N143&lt;3,"Próxima troca (abaixo de 3 mm)",IF(AND(O143&lt;&gt;"",TODAY()-O143&gt;45),"Atenção (medição com mais de 45 dias)","Em dia"))))))</f>
        <v/>
      </c>
    </row>
    <row r="144">
      <c r="F144" s="2" t="n"/>
      <c r="G144" s="3" t="n"/>
      <c r="H144" s="2" t="n"/>
      <c r="I144" s="2" t="n"/>
      <c r="J144" s="3" t="n"/>
      <c r="K144" s="2" t="n"/>
      <c r="L144" s="2">
        <f>IF(H144="","",IF(K144&lt;&gt;"",K144-H144,IF(I144&lt;&gt;"",I144-H144,"")))</f>
        <v/>
      </c>
      <c r="M144" s="4">
        <f>IF(OR(F144="",L144="",L144&lt;=0),"",F144/L144)</f>
        <v/>
      </c>
      <c r="O144" s="3" t="n"/>
      <c r="P144">
        <f>IF(A144="","",IF(J144&lt;&gt;"","Retirado",IF(N144="","Sem dados (sulco)",IF(N144&lt;1.6,"TROCAR (abaixo de 1,6 mm)",IF(N144&lt;3,"Próxima troca (abaixo de 3 mm)",IF(AND(O144&lt;&gt;"",TODAY()-O144&gt;45),"Atenção (medição com mais de 45 dias)","Em dia"))))))</f>
        <v/>
      </c>
    </row>
    <row r="145">
      <c r="F145" s="2" t="n"/>
      <c r="G145" s="3" t="n"/>
      <c r="H145" s="2" t="n"/>
      <c r="I145" s="2" t="n"/>
      <c r="J145" s="3" t="n"/>
      <c r="K145" s="2" t="n"/>
      <c r="L145" s="2">
        <f>IF(H145="","",IF(K145&lt;&gt;"",K145-H145,IF(I145&lt;&gt;"",I145-H145,"")))</f>
        <v/>
      </c>
      <c r="M145" s="4">
        <f>IF(OR(F145="",L145="",L145&lt;=0),"",F145/L145)</f>
        <v/>
      </c>
      <c r="O145" s="3" t="n"/>
      <c r="P145">
        <f>IF(A145="","",IF(J145&lt;&gt;"","Retirado",IF(N145="","Sem dados (sulco)",IF(N145&lt;1.6,"TROCAR (abaixo de 1,6 mm)",IF(N145&lt;3,"Próxima troca (abaixo de 3 mm)",IF(AND(O145&lt;&gt;"",TODAY()-O145&gt;45),"Atenção (medição com mais de 45 dias)","Em dia"))))))</f>
        <v/>
      </c>
    </row>
    <row r="146">
      <c r="F146" s="2" t="n"/>
      <c r="G146" s="3" t="n"/>
      <c r="H146" s="2" t="n"/>
      <c r="I146" s="2" t="n"/>
      <c r="J146" s="3" t="n"/>
      <c r="K146" s="2" t="n"/>
      <c r="L146" s="2">
        <f>IF(H146="","",IF(K146&lt;&gt;"",K146-H146,IF(I146&lt;&gt;"",I146-H146,"")))</f>
        <v/>
      </c>
      <c r="M146" s="4">
        <f>IF(OR(F146="",L146="",L146&lt;=0),"",F146/L146)</f>
        <v/>
      </c>
      <c r="O146" s="3" t="n"/>
      <c r="P146">
        <f>IF(A146="","",IF(J146&lt;&gt;"","Retirado",IF(N146="","Sem dados (sulco)",IF(N146&lt;1.6,"TROCAR (abaixo de 1,6 mm)",IF(N146&lt;3,"Próxima troca (abaixo de 3 mm)",IF(AND(O146&lt;&gt;"",TODAY()-O146&gt;45),"Atenção (medição com mais de 45 dias)","Em dia"))))))</f>
        <v/>
      </c>
    </row>
    <row r="147">
      <c r="F147" s="2" t="n"/>
      <c r="G147" s="3" t="n"/>
      <c r="H147" s="2" t="n"/>
      <c r="I147" s="2" t="n"/>
      <c r="J147" s="3" t="n"/>
      <c r="K147" s="2" t="n"/>
      <c r="L147" s="2">
        <f>IF(H147="","",IF(K147&lt;&gt;"",K147-H147,IF(I147&lt;&gt;"",I147-H147,"")))</f>
        <v/>
      </c>
      <c r="M147" s="4">
        <f>IF(OR(F147="",L147="",L147&lt;=0),"",F147/L147)</f>
        <v/>
      </c>
      <c r="O147" s="3" t="n"/>
      <c r="P147">
        <f>IF(A147="","",IF(J147&lt;&gt;"","Retirado",IF(N147="","Sem dados (sulco)",IF(N147&lt;1.6,"TROCAR (abaixo de 1,6 mm)",IF(N147&lt;3,"Próxima troca (abaixo de 3 mm)",IF(AND(O147&lt;&gt;"",TODAY()-O147&gt;45),"Atenção (medição com mais de 45 dias)","Em dia"))))))</f>
        <v/>
      </c>
    </row>
    <row r="148">
      <c r="F148" s="2" t="n"/>
      <c r="G148" s="3" t="n"/>
      <c r="H148" s="2" t="n"/>
      <c r="I148" s="2" t="n"/>
      <c r="J148" s="3" t="n"/>
      <c r="K148" s="2" t="n"/>
      <c r="L148" s="2">
        <f>IF(H148="","",IF(K148&lt;&gt;"",K148-H148,IF(I148&lt;&gt;"",I148-H148,"")))</f>
        <v/>
      </c>
      <c r="M148" s="4">
        <f>IF(OR(F148="",L148="",L148&lt;=0),"",F148/L148)</f>
        <v/>
      </c>
      <c r="O148" s="3" t="n"/>
      <c r="P148">
        <f>IF(A148="","",IF(J148&lt;&gt;"","Retirado",IF(N148="","Sem dados (sulco)",IF(N148&lt;1.6,"TROCAR (abaixo de 1,6 mm)",IF(N148&lt;3,"Próxima troca (abaixo de 3 mm)",IF(AND(O148&lt;&gt;"",TODAY()-O148&gt;45),"Atenção (medição com mais de 45 dias)","Em dia"))))))</f>
        <v/>
      </c>
    </row>
    <row r="149">
      <c r="F149" s="2" t="n"/>
      <c r="G149" s="3" t="n"/>
      <c r="H149" s="2" t="n"/>
      <c r="I149" s="2" t="n"/>
      <c r="J149" s="3" t="n"/>
      <c r="K149" s="2" t="n"/>
      <c r="L149" s="2">
        <f>IF(H149="","",IF(K149&lt;&gt;"",K149-H149,IF(I149&lt;&gt;"",I149-H149,"")))</f>
        <v/>
      </c>
      <c r="M149" s="4">
        <f>IF(OR(F149="",L149="",L149&lt;=0),"",F149/L149)</f>
        <v/>
      </c>
      <c r="O149" s="3" t="n"/>
      <c r="P149">
        <f>IF(A149="","",IF(J149&lt;&gt;"","Retirado",IF(N149="","Sem dados (sulco)",IF(N149&lt;1.6,"TROCAR (abaixo de 1,6 mm)",IF(N149&lt;3,"Próxima troca (abaixo de 3 mm)",IF(AND(O149&lt;&gt;"",TODAY()-O149&gt;45),"Atenção (medição com mais de 45 dias)","Em dia"))))))</f>
        <v/>
      </c>
    </row>
    <row r="150">
      <c r="F150" s="2" t="n"/>
      <c r="G150" s="3" t="n"/>
      <c r="H150" s="2" t="n"/>
      <c r="I150" s="2" t="n"/>
      <c r="J150" s="3" t="n"/>
      <c r="K150" s="2" t="n"/>
      <c r="L150" s="2">
        <f>IF(H150="","",IF(K150&lt;&gt;"",K150-H150,IF(I150&lt;&gt;"",I150-H150,"")))</f>
        <v/>
      </c>
      <c r="M150" s="4">
        <f>IF(OR(F150="",L150="",L150&lt;=0),"",F150/L150)</f>
        <v/>
      </c>
      <c r="O150" s="3" t="n"/>
      <c r="P150">
        <f>IF(A150="","",IF(J150&lt;&gt;"","Retirado",IF(N150="","Sem dados (sulco)",IF(N150&lt;1.6,"TROCAR (abaixo de 1,6 mm)",IF(N150&lt;3,"Próxima troca (abaixo de 3 mm)",IF(AND(O150&lt;&gt;"",TODAY()-O150&gt;45),"Atenção (medição com mais de 45 dias)","Em dia"))))))</f>
        <v/>
      </c>
    </row>
    <row r="151">
      <c r="F151" s="2" t="n"/>
      <c r="G151" s="3" t="n"/>
      <c r="H151" s="2" t="n"/>
      <c r="I151" s="2" t="n"/>
      <c r="J151" s="3" t="n"/>
      <c r="K151" s="2" t="n"/>
      <c r="L151" s="2">
        <f>IF(H151="","",IF(K151&lt;&gt;"",K151-H151,IF(I151&lt;&gt;"",I151-H151,"")))</f>
        <v/>
      </c>
      <c r="M151" s="4">
        <f>IF(OR(F151="",L151="",L151&lt;=0),"",F151/L151)</f>
        <v/>
      </c>
      <c r="O151" s="3" t="n"/>
      <c r="P151">
        <f>IF(A151="","",IF(J151&lt;&gt;"","Retirado",IF(N151="","Sem dados (sulco)",IF(N151&lt;1.6,"TROCAR (abaixo de 1,6 mm)",IF(N151&lt;3,"Próxima troca (abaixo de 3 mm)",IF(AND(O151&lt;&gt;"",TODAY()-O151&gt;45),"Atenção (medição com mais de 45 dias)","Em dia"))))))</f>
        <v/>
      </c>
    </row>
    <row r="152">
      <c r="F152" s="2" t="n"/>
      <c r="G152" s="3" t="n"/>
      <c r="H152" s="2" t="n"/>
      <c r="I152" s="2" t="n"/>
      <c r="J152" s="3" t="n"/>
      <c r="K152" s="2" t="n"/>
      <c r="L152" s="2">
        <f>IF(H152="","",IF(K152&lt;&gt;"",K152-H152,IF(I152&lt;&gt;"",I152-H152,"")))</f>
        <v/>
      </c>
      <c r="M152" s="4">
        <f>IF(OR(F152="",L152="",L152&lt;=0),"",F152/L152)</f>
        <v/>
      </c>
      <c r="O152" s="3" t="n"/>
      <c r="P152">
        <f>IF(A152="","",IF(J152&lt;&gt;"","Retirado",IF(N152="","Sem dados (sulco)",IF(N152&lt;1.6,"TROCAR (abaixo de 1,6 mm)",IF(N152&lt;3,"Próxima troca (abaixo de 3 mm)",IF(AND(O152&lt;&gt;"",TODAY()-O152&gt;45),"Atenção (medição com mais de 45 dias)","Em dia"))))))</f>
        <v/>
      </c>
    </row>
    <row r="153">
      <c r="F153" s="2" t="n"/>
      <c r="G153" s="3" t="n"/>
      <c r="H153" s="2" t="n"/>
      <c r="I153" s="2" t="n"/>
      <c r="J153" s="3" t="n"/>
      <c r="K153" s="2" t="n"/>
      <c r="L153" s="2">
        <f>IF(H153="","",IF(K153&lt;&gt;"",K153-H153,IF(I153&lt;&gt;"",I153-H153,"")))</f>
        <v/>
      </c>
      <c r="M153" s="4">
        <f>IF(OR(F153="",L153="",L153&lt;=0),"",F153/L153)</f>
        <v/>
      </c>
      <c r="O153" s="3" t="n"/>
      <c r="P153">
        <f>IF(A153="","",IF(J153&lt;&gt;"","Retirado",IF(N153="","Sem dados (sulco)",IF(N153&lt;1.6,"TROCAR (abaixo de 1,6 mm)",IF(N153&lt;3,"Próxima troca (abaixo de 3 mm)",IF(AND(O153&lt;&gt;"",TODAY()-O153&gt;45),"Atenção (medição com mais de 45 dias)","Em dia"))))))</f>
        <v/>
      </c>
    </row>
    <row r="154">
      <c r="F154" s="2" t="n"/>
      <c r="G154" s="3" t="n"/>
      <c r="H154" s="2" t="n"/>
      <c r="I154" s="2" t="n"/>
      <c r="J154" s="3" t="n"/>
      <c r="K154" s="2" t="n"/>
      <c r="L154" s="2">
        <f>IF(H154="","",IF(K154&lt;&gt;"",K154-H154,IF(I154&lt;&gt;"",I154-H154,"")))</f>
        <v/>
      </c>
      <c r="M154" s="4">
        <f>IF(OR(F154="",L154="",L154&lt;=0),"",F154/L154)</f>
        <v/>
      </c>
      <c r="O154" s="3" t="n"/>
      <c r="P154">
        <f>IF(A154="","",IF(J154&lt;&gt;"","Retirado",IF(N154="","Sem dados (sulco)",IF(N154&lt;1.6,"TROCAR (abaixo de 1,6 mm)",IF(N154&lt;3,"Próxima troca (abaixo de 3 mm)",IF(AND(O154&lt;&gt;"",TODAY()-O154&gt;45),"Atenção (medição com mais de 45 dias)","Em dia"))))))</f>
        <v/>
      </c>
    </row>
    <row r="155">
      <c r="F155" s="2" t="n"/>
      <c r="G155" s="3" t="n"/>
      <c r="H155" s="2" t="n"/>
      <c r="I155" s="2" t="n"/>
      <c r="J155" s="3" t="n"/>
      <c r="K155" s="2" t="n"/>
      <c r="L155" s="2">
        <f>IF(H155="","",IF(K155&lt;&gt;"",K155-H155,IF(I155&lt;&gt;"",I155-H155,"")))</f>
        <v/>
      </c>
      <c r="M155" s="4">
        <f>IF(OR(F155="",L155="",L155&lt;=0),"",F155/L155)</f>
        <v/>
      </c>
      <c r="O155" s="3" t="n"/>
      <c r="P155">
        <f>IF(A155="","",IF(J155&lt;&gt;"","Retirado",IF(N155="","Sem dados (sulco)",IF(N155&lt;1.6,"TROCAR (abaixo de 1,6 mm)",IF(N155&lt;3,"Próxima troca (abaixo de 3 mm)",IF(AND(O155&lt;&gt;"",TODAY()-O155&gt;45),"Atenção (medição com mais de 45 dias)","Em dia"))))))</f>
        <v/>
      </c>
    </row>
    <row r="156">
      <c r="F156" s="2" t="n"/>
      <c r="G156" s="3" t="n"/>
      <c r="H156" s="2" t="n"/>
      <c r="I156" s="2" t="n"/>
      <c r="J156" s="3" t="n"/>
      <c r="K156" s="2" t="n"/>
      <c r="L156" s="2">
        <f>IF(H156="","",IF(K156&lt;&gt;"",K156-H156,IF(I156&lt;&gt;"",I156-H156,"")))</f>
        <v/>
      </c>
      <c r="M156" s="4">
        <f>IF(OR(F156="",L156="",L156&lt;=0),"",F156/L156)</f>
        <v/>
      </c>
      <c r="O156" s="3" t="n"/>
      <c r="P156">
        <f>IF(A156="","",IF(J156&lt;&gt;"","Retirado",IF(N156="","Sem dados (sulco)",IF(N156&lt;1.6,"TROCAR (abaixo de 1,6 mm)",IF(N156&lt;3,"Próxima troca (abaixo de 3 mm)",IF(AND(O156&lt;&gt;"",TODAY()-O156&gt;45),"Atenção (medição com mais de 45 dias)","Em dia"))))))</f>
        <v/>
      </c>
    </row>
    <row r="157">
      <c r="F157" s="2" t="n"/>
      <c r="G157" s="3" t="n"/>
      <c r="H157" s="2" t="n"/>
      <c r="I157" s="2" t="n"/>
      <c r="J157" s="3" t="n"/>
      <c r="K157" s="2" t="n"/>
      <c r="L157" s="2">
        <f>IF(H157="","",IF(K157&lt;&gt;"",K157-H157,IF(I157&lt;&gt;"",I157-H157,"")))</f>
        <v/>
      </c>
      <c r="M157" s="4">
        <f>IF(OR(F157="",L157="",L157&lt;=0),"",F157/L157)</f>
        <v/>
      </c>
      <c r="O157" s="3" t="n"/>
      <c r="P157">
        <f>IF(A157="","",IF(J157&lt;&gt;"","Retirado",IF(N157="","Sem dados (sulco)",IF(N157&lt;1.6,"TROCAR (abaixo de 1,6 mm)",IF(N157&lt;3,"Próxima troca (abaixo de 3 mm)",IF(AND(O157&lt;&gt;"",TODAY()-O157&gt;45),"Atenção (medição com mais de 45 dias)","Em dia"))))))</f>
        <v/>
      </c>
    </row>
    <row r="158">
      <c r="F158" s="2" t="n"/>
      <c r="G158" s="3" t="n"/>
      <c r="H158" s="2" t="n"/>
      <c r="I158" s="2" t="n"/>
      <c r="J158" s="3" t="n"/>
      <c r="K158" s="2" t="n"/>
      <c r="L158" s="2">
        <f>IF(H158="","",IF(K158&lt;&gt;"",K158-H158,IF(I158&lt;&gt;"",I158-H158,"")))</f>
        <v/>
      </c>
      <c r="M158" s="4">
        <f>IF(OR(F158="",L158="",L158&lt;=0),"",F158/L158)</f>
        <v/>
      </c>
      <c r="O158" s="3" t="n"/>
      <c r="P158">
        <f>IF(A158="","",IF(J158&lt;&gt;"","Retirado",IF(N158="","Sem dados (sulco)",IF(N158&lt;1.6,"TROCAR (abaixo de 1,6 mm)",IF(N158&lt;3,"Próxima troca (abaixo de 3 mm)",IF(AND(O158&lt;&gt;"",TODAY()-O158&gt;45),"Atenção (medição com mais de 45 dias)","Em dia"))))))</f>
        <v/>
      </c>
    </row>
    <row r="159">
      <c r="F159" s="2" t="n"/>
      <c r="G159" s="3" t="n"/>
      <c r="H159" s="2" t="n"/>
      <c r="I159" s="2" t="n"/>
      <c r="J159" s="3" t="n"/>
      <c r="K159" s="2" t="n"/>
      <c r="L159" s="2">
        <f>IF(H159="","",IF(K159&lt;&gt;"",K159-H159,IF(I159&lt;&gt;"",I159-H159,"")))</f>
        <v/>
      </c>
      <c r="M159" s="4">
        <f>IF(OR(F159="",L159="",L159&lt;=0),"",F159/L159)</f>
        <v/>
      </c>
      <c r="O159" s="3" t="n"/>
      <c r="P159">
        <f>IF(A159="","",IF(J159&lt;&gt;"","Retirado",IF(N159="","Sem dados (sulco)",IF(N159&lt;1.6,"TROCAR (abaixo de 1,6 mm)",IF(N159&lt;3,"Próxima troca (abaixo de 3 mm)",IF(AND(O159&lt;&gt;"",TODAY()-O159&gt;45),"Atenção (medição com mais de 45 dias)","Em dia"))))))</f>
        <v/>
      </c>
    </row>
    <row r="160">
      <c r="F160" s="2" t="n"/>
      <c r="G160" s="3" t="n"/>
      <c r="H160" s="2" t="n"/>
      <c r="I160" s="2" t="n"/>
      <c r="J160" s="3" t="n"/>
      <c r="K160" s="2" t="n"/>
      <c r="L160" s="2">
        <f>IF(H160="","",IF(K160&lt;&gt;"",K160-H160,IF(I160&lt;&gt;"",I160-H160,"")))</f>
        <v/>
      </c>
      <c r="M160" s="4">
        <f>IF(OR(F160="",L160="",L160&lt;=0),"",F160/L160)</f>
        <v/>
      </c>
      <c r="O160" s="3" t="n"/>
      <c r="P160">
        <f>IF(A160="","",IF(J160&lt;&gt;"","Retirado",IF(N160="","Sem dados (sulco)",IF(N160&lt;1.6,"TROCAR (abaixo de 1,6 mm)",IF(N160&lt;3,"Próxima troca (abaixo de 3 mm)",IF(AND(O160&lt;&gt;"",TODAY()-O160&gt;45),"Atenção (medição com mais de 45 dias)","Em dia"))))))</f>
        <v/>
      </c>
    </row>
    <row r="161">
      <c r="F161" s="2" t="n"/>
      <c r="G161" s="3" t="n"/>
      <c r="H161" s="2" t="n"/>
      <c r="I161" s="2" t="n"/>
      <c r="J161" s="3" t="n"/>
      <c r="K161" s="2" t="n"/>
      <c r="L161" s="2">
        <f>IF(H161="","",IF(K161&lt;&gt;"",K161-H161,IF(I161&lt;&gt;"",I161-H161,"")))</f>
        <v/>
      </c>
      <c r="M161" s="4">
        <f>IF(OR(F161="",L161="",L161&lt;=0),"",F161/L161)</f>
        <v/>
      </c>
      <c r="O161" s="3" t="n"/>
      <c r="P161">
        <f>IF(A161="","",IF(J161&lt;&gt;"","Retirado",IF(N161="","Sem dados (sulco)",IF(N161&lt;1.6,"TROCAR (abaixo de 1,6 mm)",IF(N161&lt;3,"Próxima troca (abaixo de 3 mm)",IF(AND(O161&lt;&gt;"",TODAY()-O161&gt;45),"Atenção (medição com mais de 45 dias)","Em dia"))))))</f>
        <v/>
      </c>
    </row>
    <row r="162">
      <c r="F162" s="2" t="n"/>
      <c r="G162" s="3" t="n"/>
      <c r="H162" s="2" t="n"/>
      <c r="I162" s="2" t="n"/>
      <c r="J162" s="3" t="n"/>
      <c r="K162" s="2" t="n"/>
      <c r="L162" s="2">
        <f>IF(H162="","",IF(K162&lt;&gt;"",K162-H162,IF(I162&lt;&gt;"",I162-H162,"")))</f>
        <v/>
      </c>
      <c r="M162" s="4">
        <f>IF(OR(F162="",L162="",L162&lt;=0),"",F162/L162)</f>
        <v/>
      </c>
      <c r="O162" s="3" t="n"/>
      <c r="P162">
        <f>IF(A162="","",IF(J162&lt;&gt;"","Retirado",IF(N162="","Sem dados (sulco)",IF(N162&lt;1.6,"TROCAR (abaixo de 1,6 mm)",IF(N162&lt;3,"Próxima troca (abaixo de 3 mm)",IF(AND(O162&lt;&gt;"",TODAY()-O162&gt;45),"Atenção (medição com mais de 45 dias)","Em dia"))))))</f>
        <v/>
      </c>
    </row>
    <row r="163">
      <c r="F163" s="2" t="n"/>
      <c r="G163" s="3" t="n"/>
      <c r="H163" s="2" t="n"/>
      <c r="I163" s="2" t="n"/>
      <c r="J163" s="3" t="n"/>
      <c r="K163" s="2" t="n"/>
      <c r="L163" s="2">
        <f>IF(H163="","",IF(K163&lt;&gt;"",K163-H163,IF(I163&lt;&gt;"",I163-H163,"")))</f>
        <v/>
      </c>
      <c r="M163" s="4">
        <f>IF(OR(F163="",L163="",L163&lt;=0),"",F163/L163)</f>
        <v/>
      </c>
      <c r="O163" s="3" t="n"/>
      <c r="P163">
        <f>IF(A163="","",IF(J163&lt;&gt;"","Retirado",IF(N163="","Sem dados (sulco)",IF(N163&lt;1.6,"TROCAR (abaixo de 1,6 mm)",IF(N163&lt;3,"Próxima troca (abaixo de 3 mm)",IF(AND(O163&lt;&gt;"",TODAY()-O163&gt;45),"Atenção (medição com mais de 45 dias)","Em dia"))))))</f>
        <v/>
      </c>
    </row>
    <row r="164">
      <c r="F164" s="2" t="n"/>
      <c r="G164" s="3" t="n"/>
      <c r="H164" s="2" t="n"/>
      <c r="I164" s="2" t="n"/>
      <c r="J164" s="3" t="n"/>
      <c r="K164" s="2" t="n"/>
      <c r="L164" s="2">
        <f>IF(H164="","",IF(K164&lt;&gt;"",K164-H164,IF(I164&lt;&gt;"",I164-H164,"")))</f>
        <v/>
      </c>
      <c r="M164" s="4">
        <f>IF(OR(F164="",L164="",L164&lt;=0),"",F164/L164)</f>
        <v/>
      </c>
      <c r="O164" s="3" t="n"/>
      <c r="P164">
        <f>IF(A164="","",IF(J164&lt;&gt;"","Retirado",IF(N164="","Sem dados (sulco)",IF(N164&lt;1.6,"TROCAR (abaixo de 1,6 mm)",IF(N164&lt;3,"Próxima troca (abaixo de 3 mm)",IF(AND(O164&lt;&gt;"",TODAY()-O164&gt;45),"Atenção (medição com mais de 45 dias)","Em dia"))))))</f>
        <v/>
      </c>
    </row>
    <row r="165">
      <c r="F165" s="2" t="n"/>
      <c r="G165" s="3" t="n"/>
      <c r="H165" s="2" t="n"/>
      <c r="I165" s="2" t="n"/>
      <c r="J165" s="3" t="n"/>
      <c r="K165" s="2" t="n"/>
      <c r="L165" s="2">
        <f>IF(H165="","",IF(K165&lt;&gt;"",K165-H165,IF(I165&lt;&gt;"",I165-H165,"")))</f>
        <v/>
      </c>
      <c r="M165" s="4">
        <f>IF(OR(F165="",L165="",L165&lt;=0),"",F165/L165)</f>
        <v/>
      </c>
      <c r="O165" s="3" t="n"/>
      <c r="P165">
        <f>IF(A165="","",IF(J165&lt;&gt;"","Retirado",IF(N165="","Sem dados (sulco)",IF(N165&lt;1.6,"TROCAR (abaixo de 1,6 mm)",IF(N165&lt;3,"Próxima troca (abaixo de 3 mm)",IF(AND(O165&lt;&gt;"",TODAY()-O165&gt;45),"Atenção (medição com mais de 45 dias)","Em dia"))))))</f>
        <v/>
      </c>
    </row>
    <row r="166">
      <c r="F166" s="2" t="n"/>
      <c r="G166" s="3" t="n"/>
      <c r="H166" s="2" t="n"/>
      <c r="I166" s="2" t="n"/>
      <c r="J166" s="3" t="n"/>
      <c r="K166" s="2" t="n"/>
      <c r="L166" s="2">
        <f>IF(H166="","",IF(K166&lt;&gt;"",K166-H166,IF(I166&lt;&gt;"",I166-H166,"")))</f>
        <v/>
      </c>
      <c r="M166" s="4">
        <f>IF(OR(F166="",L166="",L166&lt;=0),"",F166/L166)</f>
        <v/>
      </c>
      <c r="O166" s="3" t="n"/>
      <c r="P166">
        <f>IF(A166="","",IF(J166&lt;&gt;"","Retirado",IF(N166="","Sem dados (sulco)",IF(N166&lt;1.6,"TROCAR (abaixo de 1,6 mm)",IF(N166&lt;3,"Próxima troca (abaixo de 3 mm)",IF(AND(O166&lt;&gt;"",TODAY()-O166&gt;45),"Atenção (medição com mais de 45 dias)","Em dia"))))))</f>
        <v/>
      </c>
    </row>
    <row r="167">
      <c r="F167" s="2" t="n"/>
      <c r="G167" s="3" t="n"/>
      <c r="H167" s="2" t="n"/>
      <c r="I167" s="2" t="n"/>
      <c r="J167" s="3" t="n"/>
      <c r="K167" s="2" t="n"/>
      <c r="L167" s="2">
        <f>IF(H167="","",IF(K167&lt;&gt;"",K167-H167,IF(I167&lt;&gt;"",I167-H167,"")))</f>
        <v/>
      </c>
      <c r="M167" s="4">
        <f>IF(OR(F167="",L167="",L167&lt;=0),"",F167/L167)</f>
        <v/>
      </c>
      <c r="O167" s="3" t="n"/>
      <c r="P167">
        <f>IF(A167="","",IF(J167&lt;&gt;"","Retirado",IF(N167="","Sem dados (sulco)",IF(N167&lt;1.6,"TROCAR (abaixo de 1,6 mm)",IF(N167&lt;3,"Próxima troca (abaixo de 3 mm)",IF(AND(O167&lt;&gt;"",TODAY()-O167&gt;45),"Atenção (medição com mais de 45 dias)","Em dia"))))))</f>
        <v/>
      </c>
    </row>
    <row r="168">
      <c r="F168" s="2" t="n"/>
      <c r="G168" s="3" t="n"/>
      <c r="H168" s="2" t="n"/>
      <c r="I168" s="2" t="n"/>
      <c r="J168" s="3" t="n"/>
      <c r="K168" s="2" t="n"/>
      <c r="L168" s="2">
        <f>IF(H168="","",IF(K168&lt;&gt;"",K168-H168,IF(I168&lt;&gt;"",I168-H168,"")))</f>
        <v/>
      </c>
      <c r="M168" s="4">
        <f>IF(OR(F168="",L168="",L168&lt;=0),"",F168/L168)</f>
        <v/>
      </c>
      <c r="O168" s="3" t="n"/>
      <c r="P168">
        <f>IF(A168="","",IF(J168&lt;&gt;"","Retirado",IF(N168="","Sem dados (sulco)",IF(N168&lt;1.6,"TROCAR (abaixo de 1,6 mm)",IF(N168&lt;3,"Próxima troca (abaixo de 3 mm)",IF(AND(O168&lt;&gt;"",TODAY()-O168&gt;45),"Atenção (medição com mais de 45 dias)","Em dia"))))))</f>
        <v/>
      </c>
    </row>
    <row r="169">
      <c r="F169" s="2" t="n"/>
      <c r="G169" s="3" t="n"/>
      <c r="H169" s="2" t="n"/>
      <c r="I169" s="2" t="n"/>
      <c r="J169" s="3" t="n"/>
      <c r="K169" s="2" t="n"/>
      <c r="L169" s="2">
        <f>IF(H169="","",IF(K169&lt;&gt;"",K169-H169,IF(I169&lt;&gt;"",I169-H169,"")))</f>
        <v/>
      </c>
      <c r="M169" s="4">
        <f>IF(OR(F169="",L169="",L169&lt;=0),"",F169/L169)</f>
        <v/>
      </c>
      <c r="O169" s="3" t="n"/>
      <c r="P169">
        <f>IF(A169="","",IF(J169&lt;&gt;"","Retirado",IF(N169="","Sem dados (sulco)",IF(N169&lt;1.6,"TROCAR (abaixo de 1,6 mm)",IF(N169&lt;3,"Próxima troca (abaixo de 3 mm)",IF(AND(O169&lt;&gt;"",TODAY()-O169&gt;45),"Atenção (medição com mais de 45 dias)","Em dia"))))))</f>
        <v/>
      </c>
    </row>
    <row r="170">
      <c r="F170" s="2" t="n"/>
      <c r="G170" s="3" t="n"/>
      <c r="H170" s="2" t="n"/>
      <c r="I170" s="2" t="n"/>
      <c r="J170" s="3" t="n"/>
      <c r="K170" s="2" t="n"/>
      <c r="L170" s="2">
        <f>IF(H170="","",IF(K170&lt;&gt;"",K170-H170,IF(I170&lt;&gt;"",I170-H170,"")))</f>
        <v/>
      </c>
      <c r="M170" s="4">
        <f>IF(OR(F170="",L170="",L170&lt;=0),"",F170/L170)</f>
        <v/>
      </c>
      <c r="O170" s="3" t="n"/>
      <c r="P170">
        <f>IF(A170="","",IF(J170&lt;&gt;"","Retirado",IF(N170="","Sem dados (sulco)",IF(N170&lt;1.6,"TROCAR (abaixo de 1,6 mm)",IF(N170&lt;3,"Próxima troca (abaixo de 3 mm)",IF(AND(O170&lt;&gt;"",TODAY()-O170&gt;45),"Atenção (medição com mais de 45 dias)","Em dia"))))))</f>
        <v/>
      </c>
    </row>
    <row r="171">
      <c r="F171" s="2" t="n"/>
      <c r="G171" s="3" t="n"/>
      <c r="H171" s="2" t="n"/>
      <c r="I171" s="2" t="n"/>
      <c r="J171" s="3" t="n"/>
      <c r="K171" s="2" t="n"/>
      <c r="L171" s="2">
        <f>IF(H171="","",IF(K171&lt;&gt;"",K171-H171,IF(I171&lt;&gt;"",I171-H171,"")))</f>
        <v/>
      </c>
      <c r="M171" s="4">
        <f>IF(OR(F171="",L171="",L171&lt;=0),"",F171/L171)</f>
        <v/>
      </c>
      <c r="O171" s="3" t="n"/>
      <c r="P171">
        <f>IF(A171="","",IF(J171&lt;&gt;"","Retirado",IF(N171="","Sem dados (sulco)",IF(N171&lt;1.6,"TROCAR (abaixo de 1,6 mm)",IF(N171&lt;3,"Próxima troca (abaixo de 3 mm)",IF(AND(O171&lt;&gt;"",TODAY()-O171&gt;45),"Atenção (medição com mais de 45 dias)","Em dia"))))))</f>
        <v/>
      </c>
    </row>
    <row r="172">
      <c r="F172" s="2" t="n"/>
      <c r="G172" s="3" t="n"/>
      <c r="H172" s="2" t="n"/>
      <c r="I172" s="2" t="n"/>
      <c r="J172" s="3" t="n"/>
      <c r="K172" s="2" t="n"/>
      <c r="L172" s="2">
        <f>IF(H172="","",IF(K172&lt;&gt;"",K172-H172,IF(I172&lt;&gt;"",I172-H172,"")))</f>
        <v/>
      </c>
      <c r="M172" s="4">
        <f>IF(OR(F172="",L172="",L172&lt;=0),"",F172/L172)</f>
        <v/>
      </c>
      <c r="O172" s="3" t="n"/>
      <c r="P172">
        <f>IF(A172="","",IF(J172&lt;&gt;"","Retirado",IF(N172="","Sem dados (sulco)",IF(N172&lt;1.6,"TROCAR (abaixo de 1,6 mm)",IF(N172&lt;3,"Próxima troca (abaixo de 3 mm)",IF(AND(O172&lt;&gt;"",TODAY()-O172&gt;45),"Atenção (medição com mais de 45 dias)","Em dia"))))))</f>
        <v/>
      </c>
    </row>
    <row r="173">
      <c r="F173" s="2" t="n"/>
      <c r="G173" s="3" t="n"/>
      <c r="H173" s="2" t="n"/>
      <c r="I173" s="2" t="n"/>
      <c r="J173" s="3" t="n"/>
      <c r="K173" s="2" t="n"/>
      <c r="L173" s="2">
        <f>IF(H173="","",IF(K173&lt;&gt;"",K173-H173,IF(I173&lt;&gt;"",I173-H173,"")))</f>
        <v/>
      </c>
      <c r="M173" s="4">
        <f>IF(OR(F173="",L173="",L173&lt;=0),"",F173/L173)</f>
        <v/>
      </c>
      <c r="O173" s="3" t="n"/>
      <c r="P173">
        <f>IF(A173="","",IF(J173&lt;&gt;"","Retirado",IF(N173="","Sem dados (sulco)",IF(N173&lt;1.6,"TROCAR (abaixo de 1,6 mm)",IF(N173&lt;3,"Próxima troca (abaixo de 3 mm)",IF(AND(O173&lt;&gt;"",TODAY()-O173&gt;45),"Atenção (medição com mais de 45 dias)","Em dia"))))))</f>
        <v/>
      </c>
    </row>
    <row r="174">
      <c r="F174" s="2" t="n"/>
      <c r="G174" s="3" t="n"/>
      <c r="H174" s="2" t="n"/>
      <c r="I174" s="2" t="n"/>
      <c r="J174" s="3" t="n"/>
      <c r="K174" s="2" t="n"/>
      <c r="L174" s="2">
        <f>IF(H174="","",IF(K174&lt;&gt;"",K174-H174,IF(I174&lt;&gt;"",I174-H174,"")))</f>
        <v/>
      </c>
      <c r="M174" s="4">
        <f>IF(OR(F174="",L174="",L174&lt;=0),"",F174/L174)</f>
        <v/>
      </c>
      <c r="O174" s="3" t="n"/>
      <c r="P174">
        <f>IF(A174="","",IF(J174&lt;&gt;"","Retirado",IF(N174="","Sem dados (sulco)",IF(N174&lt;1.6,"TROCAR (abaixo de 1,6 mm)",IF(N174&lt;3,"Próxima troca (abaixo de 3 mm)",IF(AND(O174&lt;&gt;"",TODAY()-O174&gt;45),"Atenção (medição com mais de 45 dias)","Em dia"))))))</f>
        <v/>
      </c>
    </row>
    <row r="175">
      <c r="F175" s="2" t="n"/>
      <c r="G175" s="3" t="n"/>
      <c r="H175" s="2" t="n"/>
      <c r="I175" s="2" t="n"/>
      <c r="J175" s="3" t="n"/>
      <c r="K175" s="2" t="n"/>
      <c r="L175" s="2">
        <f>IF(H175="","",IF(K175&lt;&gt;"",K175-H175,IF(I175&lt;&gt;"",I175-H175,"")))</f>
        <v/>
      </c>
      <c r="M175" s="4">
        <f>IF(OR(F175="",L175="",L175&lt;=0),"",F175/L175)</f>
        <v/>
      </c>
      <c r="O175" s="3" t="n"/>
      <c r="P175">
        <f>IF(A175="","",IF(J175&lt;&gt;"","Retirado",IF(N175="","Sem dados (sulco)",IF(N175&lt;1.6,"TROCAR (abaixo de 1,6 mm)",IF(N175&lt;3,"Próxima troca (abaixo de 3 mm)",IF(AND(O175&lt;&gt;"",TODAY()-O175&gt;45),"Atenção (medição com mais de 45 dias)","Em dia"))))))</f>
        <v/>
      </c>
    </row>
    <row r="176">
      <c r="F176" s="2" t="n"/>
      <c r="G176" s="3" t="n"/>
      <c r="H176" s="2" t="n"/>
      <c r="I176" s="2" t="n"/>
      <c r="J176" s="3" t="n"/>
      <c r="K176" s="2" t="n"/>
      <c r="L176" s="2">
        <f>IF(H176="","",IF(K176&lt;&gt;"",K176-H176,IF(I176&lt;&gt;"",I176-H176,"")))</f>
        <v/>
      </c>
      <c r="M176" s="4">
        <f>IF(OR(F176="",L176="",L176&lt;=0),"",F176/L176)</f>
        <v/>
      </c>
      <c r="O176" s="3" t="n"/>
      <c r="P176">
        <f>IF(A176="","",IF(J176&lt;&gt;"","Retirado",IF(N176="","Sem dados (sulco)",IF(N176&lt;1.6,"TROCAR (abaixo de 1,6 mm)",IF(N176&lt;3,"Próxima troca (abaixo de 3 mm)",IF(AND(O176&lt;&gt;"",TODAY()-O176&gt;45),"Atenção (medição com mais de 45 dias)","Em dia"))))))</f>
        <v/>
      </c>
    </row>
    <row r="177">
      <c r="F177" s="2" t="n"/>
      <c r="G177" s="3" t="n"/>
      <c r="H177" s="2" t="n"/>
      <c r="I177" s="2" t="n"/>
      <c r="J177" s="3" t="n"/>
      <c r="K177" s="2" t="n"/>
      <c r="L177" s="2">
        <f>IF(H177="","",IF(K177&lt;&gt;"",K177-H177,IF(I177&lt;&gt;"",I177-H177,"")))</f>
        <v/>
      </c>
      <c r="M177" s="4">
        <f>IF(OR(F177="",L177="",L177&lt;=0),"",F177/L177)</f>
        <v/>
      </c>
      <c r="O177" s="3" t="n"/>
      <c r="P177">
        <f>IF(A177="","",IF(J177&lt;&gt;"","Retirado",IF(N177="","Sem dados (sulco)",IF(N177&lt;1.6,"TROCAR (abaixo de 1,6 mm)",IF(N177&lt;3,"Próxima troca (abaixo de 3 mm)",IF(AND(O177&lt;&gt;"",TODAY()-O177&gt;45),"Atenção (medição com mais de 45 dias)","Em dia"))))))</f>
        <v/>
      </c>
    </row>
    <row r="178">
      <c r="F178" s="2" t="n"/>
      <c r="G178" s="3" t="n"/>
      <c r="H178" s="2" t="n"/>
      <c r="I178" s="2" t="n"/>
      <c r="J178" s="3" t="n"/>
      <c r="K178" s="2" t="n"/>
      <c r="L178" s="2">
        <f>IF(H178="","",IF(K178&lt;&gt;"",K178-H178,IF(I178&lt;&gt;"",I178-H178,"")))</f>
        <v/>
      </c>
      <c r="M178" s="4">
        <f>IF(OR(F178="",L178="",L178&lt;=0),"",F178/L178)</f>
        <v/>
      </c>
      <c r="O178" s="3" t="n"/>
      <c r="P178">
        <f>IF(A178="","",IF(J178&lt;&gt;"","Retirado",IF(N178="","Sem dados (sulco)",IF(N178&lt;1.6,"TROCAR (abaixo de 1,6 mm)",IF(N178&lt;3,"Próxima troca (abaixo de 3 mm)",IF(AND(O178&lt;&gt;"",TODAY()-O178&gt;45),"Atenção (medição com mais de 45 dias)","Em dia"))))))</f>
        <v/>
      </c>
    </row>
    <row r="179">
      <c r="F179" s="2" t="n"/>
      <c r="G179" s="3" t="n"/>
      <c r="H179" s="2" t="n"/>
      <c r="I179" s="2" t="n"/>
      <c r="J179" s="3" t="n"/>
      <c r="K179" s="2" t="n"/>
      <c r="L179" s="2">
        <f>IF(H179="","",IF(K179&lt;&gt;"",K179-H179,IF(I179&lt;&gt;"",I179-H179,"")))</f>
        <v/>
      </c>
      <c r="M179" s="4">
        <f>IF(OR(F179="",L179="",L179&lt;=0),"",F179/L179)</f>
        <v/>
      </c>
      <c r="O179" s="3" t="n"/>
      <c r="P179">
        <f>IF(A179="","",IF(J179&lt;&gt;"","Retirado",IF(N179="","Sem dados (sulco)",IF(N179&lt;1.6,"TROCAR (abaixo de 1,6 mm)",IF(N179&lt;3,"Próxima troca (abaixo de 3 mm)",IF(AND(O179&lt;&gt;"",TODAY()-O179&gt;45),"Atenção (medição com mais de 45 dias)","Em dia"))))))</f>
        <v/>
      </c>
    </row>
    <row r="180">
      <c r="F180" s="2" t="n"/>
      <c r="G180" s="3" t="n"/>
      <c r="H180" s="2" t="n"/>
      <c r="I180" s="2" t="n"/>
      <c r="J180" s="3" t="n"/>
      <c r="K180" s="2" t="n"/>
      <c r="L180" s="2">
        <f>IF(H180="","",IF(K180&lt;&gt;"",K180-H180,IF(I180&lt;&gt;"",I180-H180,"")))</f>
        <v/>
      </c>
      <c r="M180" s="4">
        <f>IF(OR(F180="",L180="",L180&lt;=0),"",F180/L180)</f>
        <v/>
      </c>
      <c r="O180" s="3" t="n"/>
      <c r="P180">
        <f>IF(A180="","",IF(J180&lt;&gt;"","Retirado",IF(N180="","Sem dados (sulco)",IF(N180&lt;1.6,"TROCAR (abaixo de 1,6 mm)",IF(N180&lt;3,"Próxima troca (abaixo de 3 mm)",IF(AND(O180&lt;&gt;"",TODAY()-O180&gt;45),"Atenção (medição com mais de 45 dias)","Em dia"))))))</f>
        <v/>
      </c>
    </row>
    <row r="181">
      <c r="F181" s="2" t="n"/>
      <c r="G181" s="3" t="n"/>
      <c r="H181" s="2" t="n"/>
      <c r="I181" s="2" t="n"/>
      <c r="J181" s="3" t="n"/>
      <c r="K181" s="2" t="n"/>
      <c r="L181" s="2">
        <f>IF(H181="","",IF(K181&lt;&gt;"",K181-H181,IF(I181&lt;&gt;"",I181-H181,"")))</f>
        <v/>
      </c>
      <c r="M181" s="4">
        <f>IF(OR(F181="",L181="",L181&lt;=0),"",F181/L181)</f>
        <v/>
      </c>
      <c r="O181" s="3" t="n"/>
      <c r="P181">
        <f>IF(A181="","",IF(J181&lt;&gt;"","Retirado",IF(N181="","Sem dados (sulco)",IF(N181&lt;1.6,"TROCAR (abaixo de 1,6 mm)",IF(N181&lt;3,"Próxima troca (abaixo de 3 mm)",IF(AND(O181&lt;&gt;"",TODAY()-O181&gt;45),"Atenção (medição com mais de 45 dias)","Em dia"))))))</f>
        <v/>
      </c>
    </row>
    <row r="182">
      <c r="F182" s="2" t="n"/>
      <c r="G182" s="3" t="n"/>
      <c r="H182" s="2" t="n"/>
      <c r="I182" s="2" t="n"/>
      <c r="J182" s="3" t="n"/>
      <c r="K182" s="2" t="n"/>
      <c r="L182" s="2">
        <f>IF(H182="","",IF(K182&lt;&gt;"",K182-H182,IF(I182&lt;&gt;"",I182-H182,"")))</f>
        <v/>
      </c>
      <c r="M182" s="4">
        <f>IF(OR(F182="",L182="",L182&lt;=0),"",F182/L182)</f>
        <v/>
      </c>
      <c r="O182" s="3" t="n"/>
      <c r="P182">
        <f>IF(A182="","",IF(J182&lt;&gt;"","Retirado",IF(N182="","Sem dados (sulco)",IF(N182&lt;1.6,"TROCAR (abaixo de 1,6 mm)",IF(N182&lt;3,"Próxima troca (abaixo de 3 mm)",IF(AND(O182&lt;&gt;"",TODAY()-O182&gt;45),"Atenção (medição com mais de 45 dias)","Em dia"))))))</f>
        <v/>
      </c>
    </row>
    <row r="183">
      <c r="F183" s="2" t="n"/>
      <c r="G183" s="3" t="n"/>
      <c r="H183" s="2" t="n"/>
      <c r="I183" s="2" t="n"/>
      <c r="J183" s="3" t="n"/>
      <c r="K183" s="2" t="n"/>
      <c r="L183" s="2">
        <f>IF(H183="","",IF(K183&lt;&gt;"",K183-H183,IF(I183&lt;&gt;"",I183-H183,"")))</f>
        <v/>
      </c>
      <c r="M183" s="4">
        <f>IF(OR(F183="",L183="",L183&lt;=0),"",F183/L183)</f>
        <v/>
      </c>
      <c r="O183" s="3" t="n"/>
      <c r="P183">
        <f>IF(A183="","",IF(J183&lt;&gt;"","Retirado",IF(N183="","Sem dados (sulco)",IF(N183&lt;1.6,"TROCAR (abaixo de 1,6 mm)",IF(N183&lt;3,"Próxima troca (abaixo de 3 mm)",IF(AND(O183&lt;&gt;"",TODAY()-O183&gt;45),"Atenção (medição com mais de 45 dias)","Em dia"))))))</f>
        <v/>
      </c>
    </row>
    <row r="184">
      <c r="F184" s="2" t="n"/>
      <c r="G184" s="3" t="n"/>
      <c r="H184" s="2" t="n"/>
      <c r="I184" s="2" t="n"/>
      <c r="J184" s="3" t="n"/>
      <c r="K184" s="2" t="n"/>
      <c r="L184" s="2">
        <f>IF(H184="","",IF(K184&lt;&gt;"",K184-H184,IF(I184&lt;&gt;"",I184-H184,"")))</f>
        <v/>
      </c>
      <c r="M184" s="4">
        <f>IF(OR(F184="",L184="",L184&lt;=0),"",F184/L184)</f>
        <v/>
      </c>
      <c r="O184" s="3" t="n"/>
      <c r="P184">
        <f>IF(A184="","",IF(J184&lt;&gt;"","Retirado",IF(N184="","Sem dados (sulco)",IF(N184&lt;1.6,"TROCAR (abaixo de 1,6 mm)",IF(N184&lt;3,"Próxima troca (abaixo de 3 mm)",IF(AND(O184&lt;&gt;"",TODAY()-O184&gt;45),"Atenção (medição com mais de 45 dias)","Em dia"))))))</f>
        <v/>
      </c>
    </row>
    <row r="185">
      <c r="F185" s="2" t="n"/>
      <c r="G185" s="3" t="n"/>
      <c r="H185" s="2" t="n"/>
      <c r="I185" s="2" t="n"/>
      <c r="J185" s="3" t="n"/>
      <c r="K185" s="2" t="n"/>
      <c r="L185" s="2">
        <f>IF(H185="","",IF(K185&lt;&gt;"",K185-H185,IF(I185&lt;&gt;"",I185-H185,"")))</f>
        <v/>
      </c>
      <c r="M185" s="4">
        <f>IF(OR(F185="",L185="",L185&lt;=0),"",F185/L185)</f>
        <v/>
      </c>
      <c r="O185" s="3" t="n"/>
      <c r="P185">
        <f>IF(A185="","",IF(J185&lt;&gt;"","Retirado",IF(N185="","Sem dados (sulco)",IF(N185&lt;1.6,"TROCAR (abaixo de 1,6 mm)",IF(N185&lt;3,"Próxima troca (abaixo de 3 mm)",IF(AND(O185&lt;&gt;"",TODAY()-O185&gt;45),"Atenção (medição com mais de 45 dias)","Em dia"))))))</f>
        <v/>
      </c>
    </row>
    <row r="186">
      <c r="F186" s="2" t="n"/>
      <c r="G186" s="3" t="n"/>
      <c r="H186" s="2" t="n"/>
      <c r="I186" s="2" t="n"/>
      <c r="J186" s="3" t="n"/>
      <c r="K186" s="2" t="n"/>
      <c r="L186" s="2">
        <f>IF(H186="","",IF(K186&lt;&gt;"",K186-H186,IF(I186&lt;&gt;"",I186-H186,"")))</f>
        <v/>
      </c>
      <c r="M186" s="4">
        <f>IF(OR(F186="",L186="",L186&lt;=0),"",F186/L186)</f>
        <v/>
      </c>
      <c r="O186" s="3" t="n"/>
      <c r="P186">
        <f>IF(A186="","",IF(J186&lt;&gt;"","Retirado",IF(N186="","Sem dados (sulco)",IF(N186&lt;1.6,"TROCAR (abaixo de 1,6 mm)",IF(N186&lt;3,"Próxima troca (abaixo de 3 mm)",IF(AND(O186&lt;&gt;"",TODAY()-O186&gt;45),"Atenção (medição com mais de 45 dias)","Em dia"))))))</f>
        <v/>
      </c>
    </row>
    <row r="187">
      <c r="F187" s="2" t="n"/>
      <c r="G187" s="3" t="n"/>
      <c r="H187" s="2" t="n"/>
      <c r="I187" s="2" t="n"/>
      <c r="J187" s="3" t="n"/>
      <c r="K187" s="2" t="n"/>
      <c r="L187" s="2">
        <f>IF(H187="","",IF(K187&lt;&gt;"",K187-H187,IF(I187&lt;&gt;"",I187-H187,"")))</f>
        <v/>
      </c>
      <c r="M187" s="4">
        <f>IF(OR(F187="",L187="",L187&lt;=0),"",F187/L187)</f>
        <v/>
      </c>
      <c r="O187" s="3" t="n"/>
      <c r="P187">
        <f>IF(A187="","",IF(J187&lt;&gt;"","Retirado",IF(N187="","Sem dados (sulco)",IF(N187&lt;1.6,"TROCAR (abaixo de 1,6 mm)",IF(N187&lt;3,"Próxima troca (abaixo de 3 mm)",IF(AND(O187&lt;&gt;"",TODAY()-O187&gt;45),"Atenção (medição com mais de 45 dias)","Em dia"))))))</f>
        <v/>
      </c>
    </row>
    <row r="188">
      <c r="F188" s="2" t="n"/>
      <c r="G188" s="3" t="n"/>
      <c r="H188" s="2" t="n"/>
      <c r="I188" s="2" t="n"/>
      <c r="J188" s="3" t="n"/>
      <c r="K188" s="2" t="n"/>
      <c r="L188" s="2">
        <f>IF(H188="","",IF(K188&lt;&gt;"",K188-H188,IF(I188&lt;&gt;"",I188-H188,"")))</f>
        <v/>
      </c>
      <c r="M188" s="4">
        <f>IF(OR(F188="",L188="",L188&lt;=0),"",F188/L188)</f>
        <v/>
      </c>
      <c r="O188" s="3" t="n"/>
      <c r="P188">
        <f>IF(A188="","",IF(J188&lt;&gt;"","Retirado",IF(N188="","Sem dados (sulco)",IF(N188&lt;1.6,"TROCAR (abaixo de 1,6 mm)",IF(N188&lt;3,"Próxima troca (abaixo de 3 mm)",IF(AND(O188&lt;&gt;"",TODAY()-O188&gt;45),"Atenção (medição com mais de 45 dias)","Em dia"))))))</f>
        <v/>
      </c>
    </row>
    <row r="189">
      <c r="F189" s="2" t="n"/>
      <c r="G189" s="3" t="n"/>
      <c r="H189" s="2" t="n"/>
      <c r="I189" s="2" t="n"/>
      <c r="J189" s="3" t="n"/>
      <c r="K189" s="2" t="n"/>
      <c r="L189" s="2">
        <f>IF(H189="","",IF(K189&lt;&gt;"",K189-H189,IF(I189&lt;&gt;"",I189-H189,"")))</f>
        <v/>
      </c>
      <c r="M189" s="4">
        <f>IF(OR(F189="",L189="",L189&lt;=0),"",F189/L189)</f>
        <v/>
      </c>
      <c r="O189" s="3" t="n"/>
      <c r="P189">
        <f>IF(A189="","",IF(J189&lt;&gt;"","Retirado",IF(N189="","Sem dados (sulco)",IF(N189&lt;1.6,"TROCAR (abaixo de 1,6 mm)",IF(N189&lt;3,"Próxima troca (abaixo de 3 mm)",IF(AND(O189&lt;&gt;"",TODAY()-O189&gt;45),"Atenção (medição com mais de 45 dias)","Em dia"))))))</f>
        <v/>
      </c>
    </row>
    <row r="190">
      <c r="F190" s="2" t="n"/>
      <c r="G190" s="3" t="n"/>
      <c r="H190" s="2" t="n"/>
      <c r="I190" s="2" t="n"/>
      <c r="J190" s="3" t="n"/>
      <c r="K190" s="2" t="n"/>
      <c r="L190" s="2">
        <f>IF(H190="","",IF(K190&lt;&gt;"",K190-H190,IF(I190&lt;&gt;"",I190-H190,"")))</f>
        <v/>
      </c>
      <c r="M190" s="4">
        <f>IF(OR(F190="",L190="",L190&lt;=0),"",F190/L190)</f>
        <v/>
      </c>
      <c r="O190" s="3" t="n"/>
      <c r="P190">
        <f>IF(A190="","",IF(J190&lt;&gt;"","Retirado",IF(N190="","Sem dados (sulco)",IF(N190&lt;1.6,"TROCAR (abaixo de 1,6 mm)",IF(N190&lt;3,"Próxima troca (abaixo de 3 mm)",IF(AND(O190&lt;&gt;"",TODAY()-O190&gt;45),"Atenção (medição com mais de 45 dias)","Em dia"))))))</f>
        <v/>
      </c>
    </row>
    <row r="191">
      <c r="F191" s="2" t="n"/>
      <c r="G191" s="3" t="n"/>
      <c r="H191" s="2" t="n"/>
      <c r="I191" s="2" t="n"/>
      <c r="J191" s="3" t="n"/>
      <c r="K191" s="2" t="n"/>
      <c r="L191" s="2">
        <f>IF(H191="","",IF(K191&lt;&gt;"",K191-H191,IF(I191&lt;&gt;"",I191-H191,"")))</f>
        <v/>
      </c>
      <c r="M191" s="4">
        <f>IF(OR(F191="",L191="",L191&lt;=0),"",F191/L191)</f>
        <v/>
      </c>
      <c r="O191" s="3" t="n"/>
      <c r="P191">
        <f>IF(A191="","",IF(J191&lt;&gt;"","Retirado",IF(N191="","Sem dados (sulco)",IF(N191&lt;1.6,"TROCAR (abaixo de 1,6 mm)",IF(N191&lt;3,"Próxima troca (abaixo de 3 mm)",IF(AND(O191&lt;&gt;"",TODAY()-O191&gt;45),"Atenção (medição com mais de 45 dias)","Em dia"))))))</f>
        <v/>
      </c>
    </row>
    <row r="192">
      <c r="F192" s="2" t="n"/>
      <c r="G192" s="3" t="n"/>
      <c r="H192" s="2" t="n"/>
      <c r="I192" s="2" t="n"/>
      <c r="J192" s="3" t="n"/>
      <c r="K192" s="2" t="n"/>
      <c r="L192" s="2">
        <f>IF(H192="","",IF(K192&lt;&gt;"",K192-H192,IF(I192&lt;&gt;"",I192-H192,"")))</f>
        <v/>
      </c>
      <c r="M192" s="4">
        <f>IF(OR(F192="",L192="",L192&lt;=0),"",F192/L192)</f>
        <v/>
      </c>
      <c r="O192" s="3" t="n"/>
      <c r="P192">
        <f>IF(A192="","",IF(J192&lt;&gt;"","Retirado",IF(N192="","Sem dados (sulco)",IF(N192&lt;1.6,"TROCAR (abaixo de 1,6 mm)",IF(N192&lt;3,"Próxima troca (abaixo de 3 mm)",IF(AND(O192&lt;&gt;"",TODAY()-O192&gt;45),"Atenção (medição com mais de 45 dias)","Em dia"))))))</f>
        <v/>
      </c>
    </row>
    <row r="193">
      <c r="F193" s="2" t="n"/>
      <c r="G193" s="3" t="n"/>
      <c r="H193" s="2" t="n"/>
      <c r="I193" s="2" t="n"/>
      <c r="J193" s="3" t="n"/>
      <c r="K193" s="2" t="n"/>
      <c r="L193" s="2">
        <f>IF(H193="","",IF(K193&lt;&gt;"",K193-H193,IF(I193&lt;&gt;"",I193-H193,"")))</f>
        <v/>
      </c>
      <c r="M193" s="4">
        <f>IF(OR(F193="",L193="",L193&lt;=0),"",F193/L193)</f>
        <v/>
      </c>
      <c r="O193" s="3" t="n"/>
      <c r="P193">
        <f>IF(A193="","",IF(J193&lt;&gt;"","Retirado",IF(N193="","Sem dados (sulco)",IF(N193&lt;1.6,"TROCAR (abaixo de 1,6 mm)",IF(N193&lt;3,"Próxima troca (abaixo de 3 mm)",IF(AND(O193&lt;&gt;"",TODAY()-O193&gt;45),"Atenção (medição com mais de 45 dias)","Em dia"))))))</f>
        <v/>
      </c>
    </row>
    <row r="194">
      <c r="F194" s="2" t="n"/>
      <c r="G194" s="3" t="n"/>
      <c r="H194" s="2" t="n"/>
      <c r="I194" s="2" t="n"/>
      <c r="J194" s="3" t="n"/>
      <c r="K194" s="2" t="n"/>
      <c r="L194" s="2">
        <f>IF(H194="","",IF(K194&lt;&gt;"",K194-H194,IF(I194&lt;&gt;"",I194-H194,"")))</f>
        <v/>
      </c>
      <c r="M194" s="4">
        <f>IF(OR(F194="",L194="",L194&lt;=0),"",F194/L194)</f>
        <v/>
      </c>
      <c r="O194" s="3" t="n"/>
      <c r="P194">
        <f>IF(A194="","",IF(J194&lt;&gt;"","Retirado",IF(N194="","Sem dados (sulco)",IF(N194&lt;1.6,"TROCAR (abaixo de 1,6 mm)",IF(N194&lt;3,"Próxima troca (abaixo de 3 mm)",IF(AND(O194&lt;&gt;"",TODAY()-O194&gt;45),"Atenção (medição com mais de 45 dias)","Em dia"))))))</f>
        <v/>
      </c>
    </row>
    <row r="195">
      <c r="F195" s="2" t="n"/>
      <c r="G195" s="3" t="n"/>
      <c r="H195" s="2" t="n"/>
      <c r="I195" s="2" t="n"/>
      <c r="J195" s="3" t="n"/>
      <c r="K195" s="2" t="n"/>
      <c r="L195" s="2">
        <f>IF(H195="","",IF(K195&lt;&gt;"",K195-H195,IF(I195&lt;&gt;"",I195-H195,"")))</f>
        <v/>
      </c>
      <c r="M195" s="4">
        <f>IF(OR(F195="",L195="",L195&lt;=0),"",F195/L195)</f>
        <v/>
      </c>
      <c r="O195" s="3" t="n"/>
      <c r="P195">
        <f>IF(A195="","",IF(J195&lt;&gt;"","Retirado",IF(N195="","Sem dados (sulco)",IF(N195&lt;1.6,"TROCAR (abaixo de 1,6 mm)",IF(N195&lt;3,"Próxima troca (abaixo de 3 mm)",IF(AND(O195&lt;&gt;"",TODAY()-O195&gt;45),"Atenção (medição com mais de 45 dias)","Em dia"))))))</f>
        <v/>
      </c>
    </row>
    <row r="196">
      <c r="F196" s="2" t="n"/>
      <c r="G196" s="3" t="n"/>
      <c r="H196" s="2" t="n"/>
      <c r="I196" s="2" t="n"/>
      <c r="J196" s="3" t="n"/>
      <c r="K196" s="2" t="n"/>
      <c r="L196" s="2">
        <f>IF(H196="","",IF(K196&lt;&gt;"",K196-H196,IF(I196&lt;&gt;"",I196-H196,"")))</f>
        <v/>
      </c>
      <c r="M196" s="4">
        <f>IF(OR(F196="",L196="",L196&lt;=0),"",F196/L196)</f>
        <v/>
      </c>
      <c r="O196" s="3" t="n"/>
      <c r="P196">
        <f>IF(A196="","",IF(J196&lt;&gt;"","Retirado",IF(N196="","Sem dados (sulco)",IF(N196&lt;1.6,"TROCAR (abaixo de 1,6 mm)",IF(N196&lt;3,"Próxima troca (abaixo de 3 mm)",IF(AND(O196&lt;&gt;"",TODAY()-O196&gt;45),"Atenção (medição com mais de 45 dias)","Em dia"))))))</f>
        <v/>
      </c>
    </row>
    <row r="197">
      <c r="F197" s="2" t="n"/>
      <c r="G197" s="3" t="n"/>
      <c r="H197" s="2" t="n"/>
      <c r="I197" s="2" t="n"/>
      <c r="J197" s="3" t="n"/>
      <c r="K197" s="2" t="n"/>
      <c r="L197" s="2">
        <f>IF(H197="","",IF(K197&lt;&gt;"",K197-H197,IF(I197&lt;&gt;"",I197-H197,"")))</f>
        <v/>
      </c>
      <c r="M197" s="4">
        <f>IF(OR(F197="",L197="",L197&lt;=0),"",F197/L197)</f>
        <v/>
      </c>
      <c r="O197" s="3" t="n"/>
      <c r="P197">
        <f>IF(A197="","",IF(J197&lt;&gt;"","Retirado",IF(N197="","Sem dados (sulco)",IF(N197&lt;1.6,"TROCAR (abaixo de 1,6 mm)",IF(N197&lt;3,"Próxima troca (abaixo de 3 mm)",IF(AND(O197&lt;&gt;"",TODAY()-O197&gt;45),"Atenção (medição com mais de 45 dias)","Em dia"))))))</f>
        <v/>
      </c>
    </row>
    <row r="198">
      <c r="F198" s="2" t="n"/>
      <c r="G198" s="3" t="n"/>
      <c r="H198" s="2" t="n"/>
      <c r="I198" s="2" t="n"/>
      <c r="J198" s="3" t="n"/>
      <c r="K198" s="2" t="n"/>
      <c r="L198" s="2">
        <f>IF(H198="","",IF(K198&lt;&gt;"",K198-H198,IF(I198&lt;&gt;"",I198-H198,"")))</f>
        <v/>
      </c>
      <c r="M198" s="4">
        <f>IF(OR(F198="",L198="",L198&lt;=0),"",F198/L198)</f>
        <v/>
      </c>
      <c r="O198" s="3" t="n"/>
      <c r="P198">
        <f>IF(A198="","",IF(J198&lt;&gt;"","Retirado",IF(N198="","Sem dados (sulco)",IF(N198&lt;1.6,"TROCAR (abaixo de 1,6 mm)",IF(N198&lt;3,"Próxima troca (abaixo de 3 mm)",IF(AND(O198&lt;&gt;"",TODAY()-O198&gt;45),"Atenção (medição com mais de 45 dias)","Em dia"))))))</f>
        <v/>
      </c>
    </row>
    <row r="199">
      <c r="F199" s="2" t="n"/>
      <c r="G199" s="3" t="n"/>
      <c r="H199" s="2" t="n"/>
      <c r="I199" s="2" t="n"/>
      <c r="J199" s="3" t="n"/>
      <c r="K199" s="2" t="n"/>
      <c r="L199" s="2">
        <f>IF(H199="","",IF(K199&lt;&gt;"",K199-H199,IF(I199&lt;&gt;"",I199-H199,"")))</f>
        <v/>
      </c>
      <c r="M199" s="4">
        <f>IF(OR(F199="",L199="",L199&lt;=0),"",F199/L199)</f>
        <v/>
      </c>
      <c r="O199" s="3" t="n"/>
      <c r="P199">
        <f>IF(A199="","",IF(J199&lt;&gt;"","Retirado",IF(N199="","Sem dados (sulco)",IF(N199&lt;1.6,"TROCAR (abaixo de 1,6 mm)",IF(N199&lt;3,"Próxima troca (abaixo de 3 mm)",IF(AND(O199&lt;&gt;"",TODAY()-O199&gt;45),"Atenção (medição com mais de 45 dias)","Em dia"))))))</f>
        <v/>
      </c>
    </row>
    <row r="200">
      <c r="F200" s="2" t="n"/>
      <c r="G200" s="3" t="n"/>
      <c r="H200" s="2" t="n"/>
      <c r="I200" s="2" t="n"/>
      <c r="J200" s="3" t="n"/>
      <c r="K200" s="2" t="n"/>
      <c r="L200" s="2">
        <f>IF(H200="","",IF(K200&lt;&gt;"",K200-H200,IF(I200&lt;&gt;"",I200-H200,"")))</f>
        <v/>
      </c>
      <c r="M200" s="4">
        <f>IF(OR(F200="",L200="",L200&lt;=0),"",F200/L200)</f>
        <v/>
      </c>
      <c r="O200" s="3" t="n"/>
      <c r="P200">
        <f>IF(A200="","",IF(J200&lt;&gt;"","Retirado",IF(N200="","Sem dados (sulco)",IF(N200&lt;1.6,"TROCAR (abaixo de 1,6 mm)",IF(N200&lt;3,"Próxima troca (abaixo de 3 mm)",IF(AND(O200&lt;&gt;"",TODAY()-O200&gt;45),"Atenção (medição com mais de 45 dias)","Em dia"))))))</f>
        <v/>
      </c>
    </row>
  </sheetData>
  <conditionalFormatting sqref="P2:P200">
    <cfRule type="expression" priority="1" dxfId="0">
      <formula>LEFT(P2,6)="TROCAR"</formula>
    </cfRule>
    <cfRule type="expression" priority="2" dxfId="0">
      <formula>LEFT(P2,7)="CAMBIAR"</formula>
    </cfRule>
    <cfRule type="expression" priority="3" dxfId="1">
      <formula>LEFT(P2,6)="Próxim"</formula>
    </cfRule>
    <cfRule type="expression" priority="4" dxfId="1">
      <formula>LEFT(P2,9)="Sem dados"</formula>
    </cfRule>
    <cfRule type="expression" priority="5" dxfId="1">
      <formula>LEFT(P2,9)="Sin datos"</formula>
    </cfRule>
    <cfRule type="expression" priority="6" dxfId="2">
      <formula>LEFT(P2,7)="Atenção"</formula>
    </cfRule>
    <cfRule type="expression" priority="7" dxfId="2">
      <formula>LEFT(P2,8)="Atención"</formula>
    </cfRule>
    <cfRule type="expression" priority="8" dxfId="3">
      <formula>LEFT(P2,6)="Em dia"</formula>
    </cfRule>
    <cfRule type="expression" priority="9" dxfId="3">
      <formula>LEFT(P2,6)="Al día"</formula>
    </cfRule>
    <cfRule type="expression" priority="10" dxfId="4">
      <formula>LEFT(P2,7)="Retirad"</formula>
    </cfRule>
  </conditionalFormatting>
  <dataValidations count="2">
    <dataValidation sqref="B2:B200" showDropDown="0" showInputMessage="0" showErrorMessage="0" allowBlank="1" type="list">
      <formula1>"Dianteiro esq.,Dianteiro dir.,Traseiro int. esq.,Traseiro ext. esq.,Traseiro int. dir.,Traseiro ext. dir.,2º eixo int. esq.,2º eixo ext. esq.,2º eixo int. dir.,2º eixo ext. dir.,Estepe,Estoque"</formula1>
    </dataValidation>
    <dataValidation sqref="E2:E200" showDropDown="0" showInputMessage="0" showErrorMessage="0" allowBlank="1" type="list">
      <formula1>"Novo,Recapado,Recapado 2x"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26" customWidth="1" min="3" max="3"/>
    <col width="18" customWidth="1" min="4" max="4"/>
    <col width="18" customWidth="1" min="5" max="5"/>
    <col width="12" customWidth="1" min="6" max="6"/>
    <col width="22" customWidth="1" min="7" max="7"/>
    <col width="36" customWidth="1" min="8" max="8"/>
  </cols>
  <sheetData>
    <row r="1" ht="42" customHeight="1">
      <c r="A1" s="1" t="inlineStr">
        <is>
          <t>Data</t>
        </is>
      </c>
      <c r="B1" s="1" t="inlineStr">
        <is>
          <t>Placa</t>
        </is>
      </c>
      <c r="C1" s="1" t="inlineStr">
        <is>
          <t>Pneu (marca / medida)</t>
        </is>
      </c>
      <c r="D1" s="1" t="inlineStr">
        <is>
          <t>De (posição)</t>
        </is>
      </c>
      <c r="E1" s="1" t="inlineStr">
        <is>
          <t>Para (posição)</t>
        </is>
      </c>
      <c r="F1" s="1" t="inlineStr">
        <is>
          <t>Km do veículo</t>
        </is>
      </c>
      <c r="G1" s="1" t="inlineStr">
        <is>
          <t>Motivo</t>
        </is>
      </c>
      <c r="H1" s="1" t="inlineStr">
        <is>
          <t>Observações</t>
        </is>
      </c>
    </row>
    <row r="2">
      <c r="A2" s="3" t="n">
        <v>46274</v>
      </c>
      <c r="B2" t="inlineStr">
        <is>
          <t>GHI7F89</t>
        </is>
      </c>
      <c r="C2" t="inlineStr">
        <is>
          <t>Bridgestone R268 295/80</t>
        </is>
      </c>
      <c r="D2" t="inlineStr">
        <is>
          <t>Traseiro int. dir.</t>
        </is>
      </c>
      <c r="E2" t="inlineStr">
        <is>
          <t>Estoque</t>
        </is>
      </c>
      <c r="F2" s="2" t="n">
        <v>395000</v>
      </c>
      <c r="G2" t="inlineStr">
        <is>
          <t>Recapagem</t>
        </is>
      </c>
    </row>
    <row r="3">
      <c r="A3" s="3" t="n">
        <v>46294</v>
      </c>
      <c r="B3" t="inlineStr">
        <is>
          <t>ABC1D23</t>
        </is>
      </c>
      <c r="C3" t="inlineStr">
        <is>
          <t>Pirelli FG85 295/80</t>
        </is>
      </c>
      <c r="D3" t="inlineStr">
        <is>
          <t>Dianteiro dir.</t>
        </is>
      </c>
      <c r="E3" t="inlineStr">
        <is>
          <t>Dianteiro esq.</t>
        </is>
      </c>
      <c r="F3" s="2" t="n">
        <v>182000</v>
      </c>
      <c r="G3" t="inlineStr">
        <is>
          <t>Rodízio</t>
        </is>
      </c>
    </row>
    <row r="4">
      <c r="A4" s="3" t="n"/>
      <c r="F4" s="2" t="n"/>
    </row>
    <row r="5">
      <c r="A5" s="3" t="n"/>
      <c r="F5" s="2" t="n"/>
    </row>
    <row r="6">
      <c r="A6" s="3" t="n"/>
      <c r="F6" s="2" t="n"/>
    </row>
    <row r="7">
      <c r="A7" s="3" t="n"/>
      <c r="F7" s="2" t="n"/>
    </row>
    <row r="8">
      <c r="A8" s="3" t="n"/>
      <c r="F8" s="2" t="n"/>
    </row>
    <row r="9">
      <c r="A9" s="3" t="n"/>
      <c r="F9" s="2" t="n"/>
    </row>
    <row r="10">
      <c r="A10" s="3" t="n"/>
      <c r="F10" s="2" t="n"/>
    </row>
    <row r="11">
      <c r="A11" s="3" t="n"/>
      <c r="F11" s="2" t="n"/>
    </row>
    <row r="12">
      <c r="A12" s="3" t="n"/>
      <c r="F12" s="2" t="n"/>
    </row>
    <row r="13">
      <c r="A13" s="3" t="n"/>
      <c r="F13" s="2" t="n"/>
    </row>
    <row r="14">
      <c r="A14" s="3" t="n"/>
      <c r="F14" s="2" t="n"/>
    </row>
    <row r="15">
      <c r="A15" s="3" t="n"/>
      <c r="F15" s="2" t="n"/>
    </row>
    <row r="16">
      <c r="A16" s="3" t="n"/>
      <c r="F16" s="2" t="n"/>
    </row>
    <row r="17">
      <c r="A17" s="3" t="n"/>
      <c r="F17" s="2" t="n"/>
    </row>
    <row r="18">
      <c r="A18" s="3" t="n"/>
      <c r="F18" s="2" t="n"/>
    </row>
    <row r="19">
      <c r="A19" s="3" t="n"/>
      <c r="F19" s="2" t="n"/>
    </row>
    <row r="20">
      <c r="A20" s="3" t="n"/>
      <c r="F20" s="2" t="n"/>
    </row>
    <row r="21">
      <c r="A21" s="3" t="n"/>
      <c r="F21" s="2" t="n"/>
    </row>
    <row r="22">
      <c r="A22" s="3" t="n"/>
      <c r="F22" s="2" t="n"/>
    </row>
    <row r="23">
      <c r="A23" s="3" t="n"/>
      <c r="F23" s="2" t="n"/>
    </row>
    <row r="24">
      <c r="A24" s="3" t="n"/>
      <c r="F24" s="2" t="n"/>
    </row>
    <row r="25">
      <c r="A25" s="3" t="n"/>
      <c r="F25" s="2" t="n"/>
    </row>
    <row r="26">
      <c r="A26" s="3" t="n"/>
      <c r="F26" s="2" t="n"/>
    </row>
    <row r="27">
      <c r="A27" s="3" t="n"/>
      <c r="F27" s="2" t="n"/>
    </row>
    <row r="28">
      <c r="A28" s="3" t="n"/>
      <c r="F28" s="2" t="n"/>
    </row>
    <row r="29">
      <c r="A29" s="3" t="n"/>
      <c r="F29" s="2" t="n"/>
    </row>
    <row r="30">
      <c r="A30" s="3" t="n"/>
      <c r="F30" s="2" t="n"/>
    </row>
    <row r="31">
      <c r="A31" s="3" t="n"/>
      <c r="F31" s="2" t="n"/>
    </row>
    <row r="32">
      <c r="A32" s="3" t="n"/>
      <c r="F32" s="2" t="n"/>
    </row>
    <row r="33">
      <c r="A33" s="3" t="n"/>
      <c r="F33" s="2" t="n"/>
    </row>
    <row r="34">
      <c r="A34" s="3" t="n"/>
      <c r="F34" s="2" t="n"/>
    </row>
    <row r="35">
      <c r="A35" s="3" t="n"/>
      <c r="F35" s="2" t="n"/>
    </row>
    <row r="36">
      <c r="A36" s="3" t="n"/>
      <c r="F36" s="2" t="n"/>
    </row>
    <row r="37">
      <c r="A37" s="3" t="n"/>
      <c r="F37" s="2" t="n"/>
    </row>
    <row r="38">
      <c r="A38" s="3" t="n"/>
      <c r="F38" s="2" t="n"/>
    </row>
    <row r="39">
      <c r="A39" s="3" t="n"/>
      <c r="F39" s="2" t="n"/>
    </row>
    <row r="40">
      <c r="A40" s="3" t="n"/>
      <c r="F40" s="2" t="n"/>
    </row>
    <row r="41">
      <c r="A41" s="3" t="n"/>
      <c r="F41" s="2" t="n"/>
    </row>
    <row r="42">
      <c r="A42" s="3" t="n"/>
      <c r="F42" s="2" t="n"/>
    </row>
    <row r="43">
      <c r="A43" s="3" t="n"/>
      <c r="F43" s="2" t="n"/>
    </row>
    <row r="44">
      <c r="A44" s="3" t="n"/>
      <c r="F44" s="2" t="n"/>
    </row>
    <row r="45">
      <c r="A45" s="3" t="n"/>
      <c r="F45" s="2" t="n"/>
    </row>
    <row r="46">
      <c r="A46" s="3" t="n"/>
      <c r="F46" s="2" t="n"/>
    </row>
    <row r="47">
      <c r="A47" s="3" t="n"/>
      <c r="F47" s="2" t="n"/>
    </row>
    <row r="48">
      <c r="A48" s="3" t="n"/>
      <c r="F48" s="2" t="n"/>
    </row>
    <row r="49">
      <c r="A49" s="3" t="n"/>
      <c r="F49" s="2" t="n"/>
    </row>
    <row r="50">
      <c r="A50" s="3" t="n"/>
      <c r="F50" s="2" t="n"/>
    </row>
    <row r="51">
      <c r="A51" s="3" t="n"/>
      <c r="F51" s="2" t="n"/>
    </row>
    <row r="52">
      <c r="A52" s="3" t="n"/>
      <c r="F52" s="2" t="n"/>
    </row>
    <row r="53">
      <c r="A53" s="3" t="n"/>
      <c r="F53" s="2" t="n"/>
    </row>
    <row r="54">
      <c r="A54" s="3" t="n"/>
      <c r="F54" s="2" t="n"/>
    </row>
    <row r="55">
      <c r="A55" s="3" t="n"/>
      <c r="F55" s="2" t="n"/>
    </row>
    <row r="56">
      <c r="A56" s="3" t="n"/>
      <c r="F56" s="2" t="n"/>
    </row>
    <row r="57">
      <c r="A57" s="3" t="n"/>
      <c r="F57" s="2" t="n"/>
    </row>
    <row r="58">
      <c r="A58" s="3" t="n"/>
      <c r="F58" s="2" t="n"/>
    </row>
    <row r="59">
      <c r="A59" s="3" t="n"/>
      <c r="F59" s="2" t="n"/>
    </row>
    <row r="60">
      <c r="A60" s="3" t="n"/>
      <c r="F60" s="2" t="n"/>
    </row>
    <row r="61">
      <c r="A61" s="3" t="n"/>
      <c r="F61" s="2" t="n"/>
    </row>
    <row r="62">
      <c r="A62" s="3" t="n"/>
      <c r="F62" s="2" t="n"/>
    </row>
    <row r="63">
      <c r="A63" s="3" t="n"/>
      <c r="F63" s="2" t="n"/>
    </row>
    <row r="64">
      <c r="A64" s="3" t="n"/>
      <c r="F64" s="2" t="n"/>
    </row>
    <row r="65">
      <c r="A65" s="3" t="n"/>
      <c r="F65" s="2" t="n"/>
    </row>
    <row r="66">
      <c r="A66" s="3" t="n"/>
      <c r="F66" s="2" t="n"/>
    </row>
    <row r="67">
      <c r="A67" s="3" t="n"/>
      <c r="F67" s="2" t="n"/>
    </row>
    <row r="68">
      <c r="A68" s="3" t="n"/>
      <c r="F68" s="2" t="n"/>
    </row>
    <row r="69">
      <c r="A69" s="3" t="n"/>
      <c r="F69" s="2" t="n"/>
    </row>
    <row r="70">
      <c r="A70" s="3" t="n"/>
      <c r="F70" s="2" t="n"/>
    </row>
    <row r="71">
      <c r="A71" s="3" t="n"/>
      <c r="F71" s="2" t="n"/>
    </row>
    <row r="72">
      <c r="A72" s="3" t="n"/>
      <c r="F72" s="2" t="n"/>
    </row>
    <row r="73">
      <c r="A73" s="3" t="n"/>
      <c r="F73" s="2" t="n"/>
    </row>
    <row r="74">
      <c r="A74" s="3" t="n"/>
      <c r="F74" s="2" t="n"/>
    </row>
    <row r="75">
      <c r="A75" s="3" t="n"/>
      <c r="F75" s="2" t="n"/>
    </row>
    <row r="76">
      <c r="A76" s="3" t="n"/>
      <c r="F76" s="2" t="n"/>
    </row>
    <row r="77">
      <c r="A77" s="3" t="n"/>
      <c r="F77" s="2" t="n"/>
    </row>
    <row r="78">
      <c r="A78" s="3" t="n"/>
      <c r="F78" s="2" t="n"/>
    </row>
    <row r="79">
      <c r="A79" s="3" t="n"/>
      <c r="F79" s="2" t="n"/>
    </row>
    <row r="80">
      <c r="A80" s="3" t="n"/>
      <c r="F80" s="2" t="n"/>
    </row>
    <row r="81">
      <c r="A81" s="3" t="n"/>
      <c r="F81" s="2" t="n"/>
    </row>
    <row r="82">
      <c r="A82" s="3" t="n"/>
      <c r="F82" s="2" t="n"/>
    </row>
    <row r="83">
      <c r="A83" s="3" t="n"/>
      <c r="F83" s="2" t="n"/>
    </row>
    <row r="84">
      <c r="A84" s="3" t="n"/>
      <c r="F84" s="2" t="n"/>
    </row>
    <row r="85">
      <c r="A85" s="3" t="n"/>
      <c r="F85" s="2" t="n"/>
    </row>
    <row r="86">
      <c r="A86" s="3" t="n"/>
      <c r="F86" s="2" t="n"/>
    </row>
    <row r="87">
      <c r="A87" s="3" t="n"/>
      <c r="F87" s="2" t="n"/>
    </row>
    <row r="88">
      <c r="A88" s="3" t="n"/>
      <c r="F88" s="2" t="n"/>
    </row>
    <row r="89">
      <c r="A89" s="3" t="n"/>
      <c r="F89" s="2" t="n"/>
    </row>
    <row r="90">
      <c r="A90" s="3" t="n"/>
      <c r="F90" s="2" t="n"/>
    </row>
    <row r="91">
      <c r="A91" s="3" t="n"/>
      <c r="F91" s="2" t="n"/>
    </row>
    <row r="92">
      <c r="A92" s="3" t="n"/>
      <c r="F92" s="2" t="n"/>
    </row>
    <row r="93">
      <c r="A93" s="3" t="n"/>
      <c r="F93" s="2" t="n"/>
    </row>
    <row r="94">
      <c r="A94" s="3" t="n"/>
      <c r="F94" s="2" t="n"/>
    </row>
    <row r="95">
      <c r="A95" s="3" t="n"/>
      <c r="F95" s="2" t="n"/>
    </row>
    <row r="96">
      <c r="A96" s="3" t="n"/>
      <c r="F96" s="2" t="n"/>
    </row>
    <row r="97">
      <c r="A97" s="3" t="n"/>
      <c r="F97" s="2" t="n"/>
    </row>
    <row r="98">
      <c r="A98" s="3" t="n"/>
      <c r="F98" s="2" t="n"/>
    </row>
    <row r="99">
      <c r="A99" s="3" t="n"/>
      <c r="F99" s="2" t="n"/>
    </row>
    <row r="100">
      <c r="A100" s="3" t="n"/>
      <c r="F100" s="2" t="n"/>
    </row>
    <row r="101">
      <c r="A101" s="3" t="n"/>
      <c r="F101" s="2" t="n"/>
    </row>
    <row r="102">
      <c r="A102" s="3" t="n"/>
      <c r="F102" s="2" t="n"/>
    </row>
    <row r="103">
      <c r="A103" s="3" t="n"/>
      <c r="F103" s="2" t="n"/>
    </row>
    <row r="104">
      <c r="A104" s="3" t="n"/>
      <c r="F104" s="2" t="n"/>
    </row>
    <row r="105">
      <c r="A105" s="3" t="n"/>
      <c r="F105" s="2" t="n"/>
    </row>
    <row r="106">
      <c r="A106" s="3" t="n"/>
      <c r="F106" s="2" t="n"/>
    </row>
    <row r="107">
      <c r="A107" s="3" t="n"/>
      <c r="F107" s="2" t="n"/>
    </row>
    <row r="108">
      <c r="A108" s="3" t="n"/>
      <c r="F108" s="2" t="n"/>
    </row>
    <row r="109">
      <c r="A109" s="3" t="n"/>
      <c r="F109" s="2" t="n"/>
    </row>
    <row r="110">
      <c r="A110" s="3" t="n"/>
      <c r="F110" s="2" t="n"/>
    </row>
    <row r="111">
      <c r="A111" s="3" t="n"/>
      <c r="F111" s="2" t="n"/>
    </row>
    <row r="112">
      <c r="A112" s="3" t="n"/>
      <c r="F112" s="2" t="n"/>
    </row>
    <row r="113">
      <c r="A113" s="3" t="n"/>
      <c r="F113" s="2" t="n"/>
    </row>
    <row r="114">
      <c r="A114" s="3" t="n"/>
      <c r="F114" s="2" t="n"/>
    </row>
    <row r="115">
      <c r="A115" s="3" t="n"/>
      <c r="F115" s="2" t="n"/>
    </row>
    <row r="116">
      <c r="A116" s="3" t="n"/>
      <c r="F116" s="2" t="n"/>
    </row>
    <row r="117">
      <c r="A117" s="3" t="n"/>
      <c r="F117" s="2" t="n"/>
    </row>
    <row r="118">
      <c r="A118" s="3" t="n"/>
      <c r="F118" s="2" t="n"/>
    </row>
    <row r="119">
      <c r="A119" s="3" t="n"/>
      <c r="F119" s="2" t="n"/>
    </row>
    <row r="120">
      <c r="A120" s="3" t="n"/>
      <c r="F120" s="2" t="n"/>
    </row>
    <row r="121">
      <c r="A121" s="3" t="n"/>
      <c r="F121" s="2" t="n"/>
    </row>
    <row r="122">
      <c r="A122" s="3" t="n"/>
      <c r="F122" s="2" t="n"/>
    </row>
    <row r="123">
      <c r="A123" s="3" t="n"/>
      <c r="F123" s="2" t="n"/>
    </row>
    <row r="124">
      <c r="A124" s="3" t="n"/>
      <c r="F124" s="2" t="n"/>
    </row>
    <row r="125">
      <c r="A125" s="3" t="n"/>
      <c r="F125" s="2" t="n"/>
    </row>
    <row r="126">
      <c r="A126" s="3" t="n"/>
      <c r="F126" s="2" t="n"/>
    </row>
    <row r="127">
      <c r="A127" s="3" t="n"/>
      <c r="F127" s="2" t="n"/>
    </row>
    <row r="128">
      <c r="A128" s="3" t="n"/>
      <c r="F128" s="2" t="n"/>
    </row>
    <row r="129">
      <c r="A129" s="3" t="n"/>
      <c r="F129" s="2" t="n"/>
    </row>
    <row r="130">
      <c r="A130" s="3" t="n"/>
      <c r="F130" s="2" t="n"/>
    </row>
    <row r="131">
      <c r="A131" s="3" t="n"/>
      <c r="F131" s="2" t="n"/>
    </row>
    <row r="132">
      <c r="A132" s="3" t="n"/>
      <c r="F132" s="2" t="n"/>
    </row>
    <row r="133">
      <c r="A133" s="3" t="n"/>
      <c r="F133" s="2" t="n"/>
    </row>
    <row r="134">
      <c r="A134" s="3" t="n"/>
      <c r="F134" s="2" t="n"/>
    </row>
    <row r="135">
      <c r="A135" s="3" t="n"/>
      <c r="F135" s="2" t="n"/>
    </row>
    <row r="136">
      <c r="A136" s="3" t="n"/>
      <c r="F136" s="2" t="n"/>
    </row>
    <row r="137">
      <c r="A137" s="3" t="n"/>
      <c r="F137" s="2" t="n"/>
    </row>
    <row r="138">
      <c r="A138" s="3" t="n"/>
      <c r="F138" s="2" t="n"/>
    </row>
    <row r="139">
      <c r="A139" s="3" t="n"/>
      <c r="F139" s="2" t="n"/>
    </row>
    <row r="140">
      <c r="A140" s="3" t="n"/>
      <c r="F140" s="2" t="n"/>
    </row>
    <row r="141">
      <c r="A141" s="3" t="n"/>
      <c r="F141" s="2" t="n"/>
    </row>
    <row r="142">
      <c r="A142" s="3" t="n"/>
      <c r="F142" s="2" t="n"/>
    </row>
    <row r="143">
      <c r="A143" s="3" t="n"/>
      <c r="F143" s="2" t="n"/>
    </row>
    <row r="144">
      <c r="A144" s="3" t="n"/>
      <c r="F144" s="2" t="n"/>
    </row>
    <row r="145">
      <c r="A145" s="3" t="n"/>
      <c r="F145" s="2" t="n"/>
    </row>
    <row r="146">
      <c r="A146" s="3" t="n"/>
      <c r="F146" s="2" t="n"/>
    </row>
    <row r="147">
      <c r="A147" s="3" t="n"/>
      <c r="F147" s="2" t="n"/>
    </row>
    <row r="148">
      <c r="A148" s="3" t="n"/>
      <c r="F148" s="2" t="n"/>
    </row>
    <row r="149">
      <c r="A149" s="3" t="n"/>
      <c r="F149" s="2" t="n"/>
    </row>
    <row r="150">
      <c r="A150" s="3" t="n"/>
      <c r="F150" s="2" t="n"/>
    </row>
    <row r="151">
      <c r="A151" s="3" t="n"/>
      <c r="F151" s="2" t="n"/>
    </row>
    <row r="152">
      <c r="A152" s="3" t="n"/>
      <c r="F152" s="2" t="n"/>
    </row>
    <row r="153">
      <c r="A153" s="3" t="n"/>
      <c r="F153" s="2" t="n"/>
    </row>
    <row r="154">
      <c r="A154" s="3" t="n"/>
      <c r="F154" s="2" t="n"/>
    </row>
    <row r="155">
      <c r="A155" s="3" t="n"/>
      <c r="F155" s="2" t="n"/>
    </row>
    <row r="156">
      <c r="A156" s="3" t="n"/>
      <c r="F156" s="2" t="n"/>
    </row>
    <row r="157">
      <c r="A157" s="3" t="n"/>
      <c r="F157" s="2" t="n"/>
    </row>
    <row r="158">
      <c r="A158" s="3" t="n"/>
      <c r="F158" s="2" t="n"/>
    </row>
    <row r="159">
      <c r="A159" s="3" t="n"/>
      <c r="F159" s="2" t="n"/>
    </row>
    <row r="160">
      <c r="A160" s="3" t="n"/>
      <c r="F160" s="2" t="n"/>
    </row>
    <row r="161">
      <c r="A161" s="3" t="n"/>
      <c r="F161" s="2" t="n"/>
    </row>
    <row r="162">
      <c r="A162" s="3" t="n"/>
      <c r="F162" s="2" t="n"/>
    </row>
    <row r="163">
      <c r="A163" s="3" t="n"/>
      <c r="F163" s="2" t="n"/>
    </row>
    <row r="164">
      <c r="A164" s="3" t="n"/>
      <c r="F164" s="2" t="n"/>
    </row>
    <row r="165">
      <c r="A165" s="3" t="n"/>
      <c r="F165" s="2" t="n"/>
    </row>
    <row r="166">
      <c r="A166" s="3" t="n"/>
      <c r="F166" s="2" t="n"/>
    </row>
    <row r="167">
      <c r="A167" s="3" t="n"/>
      <c r="F167" s="2" t="n"/>
    </row>
    <row r="168">
      <c r="A168" s="3" t="n"/>
      <c r="F168" s="2" t="n"/>
    </row>
    <row r="169">
      <c r="A169" s="3" t="n"/>
      <c r="F169" s="2" t="n"/>
    </row>
    <row r="170">
      <c r="A170" s="3" t="n"/>
      <c r="F170" s="2" t="n"/>
    </row>
    <row r="171">
      <c r="A171" s="3" t="n"/>
      <c r="F171" s="2" t="n"/>
    </row>
    <row r="172">
      <c r="A172" s="3" t="n"/>
      <c r="F172" s="2" t="n"/>
    </row>
    <row r="173">
      <c r="A173" s="3" t="n"/>
      <c r="F173" s="2" t="n"/>
    </row>
    <row r="174">
      <c r="A174" s="3" t="n"/>
      <c r="F174" s="2" t="n"/>
    </row>
    <row r="175">
      <c r="A175" s="3" t="n"/>
      <c r="F175" s="2" t="n"/>
    </row>
    <row r="176">
      <c r="A176" s="3" t="n"/>
      <c r="F176" s="2" t="n"/>
    </row>
    <row r="177">
      <c r="A177" s="3" t="n"/>
      <c r="F177" s="2" t="n"/>
    </row>
    <row r="178">
      <c r="A178" s="3" t="n"/>
      <c r="F178" s="2" t="n"/>
    </row>
    <row r="179">
      <c r="A179" s="3" t="n"/>
      <c r="F179" s="2" t="n"/>
    </row>
    <row r="180">
      <c r="A180" s="3" t="n"/>
      <c r="F180" s="2" t="n"/>
    </row>
    <row r="181">
      <c r="A181" s="3" t="n"/>
      <c r="F181" s="2" t="n"/>
    </row>
    <row r="182">
      <c r="A182" s="3" t="n"/>
      <c r="F182" s="2" t="n"/>
    </row>
    <row r="183">
      <c r="A183" s="3" t="n"/>
      <c r="F183" s="2" t="n"/>
    </row>
    <row r="184">
      <c r="A184" s="3" t="n"/>
      <c r="F184" s="2" t="n"/>
    </row>
    <row r="185">
      <c r="A185" s="3" t="n"/>
      <c r="F185" s="2" t="n"/>
    </row>
    <row r="186">
      <c r="A186" s="3" t="n"/>
      <c r="F186" s="2" t="n"/>
    </row>
    <row r="187">
      <c r="A187" s="3" t="n"/>
      <c r="F187" s="2" t="n"/>
    </row>
    <row r="188">
      <c r="A188" s="3" t="n"/>
      <c r="F188" s="2" t="n"/>
    </row>
    <row r="189">
      <c r="A189" s="3" t="n"/>
      <c r="F189" s="2" t="n"/>
    </row>
    <row r="190">
      <c r="A190" s="3" t="n"/>
      <c r="F190" s="2" t="n"/>
    </row>
    <row r="191">
      <c r="A191" s="3" t="n"/>
      <c r="F191" s="2" t="n"/>
    </row>
    <row r="192">
      <c r="A192" s="3" t="n"/>
      <c r="F192" s="2" t="n"/>
    </row>
    <row r="193">
      <c r="A193" s="3" t="n"/>
      <c r="F193" s="2" t="n"/>
    </row>
    <row r="194">
      <c r="A194" s="3" t="n"/>
      <c r="F194" s="2" t="n"/>
    </row>
    <row r="195">
      <c r="A195" s="3" t="n"/>
      <c r="F195" s="2" t="n"/>
    </row>
    <row r="196">
      <c r="A196" s="3" t="n"/>
      <c r="F196" s="2" t="n"/>
    </row>
    <row r="197">
      <c r="A197" s="3" t="n"/>
      <c r="F197" s="2" t="n"/>
    </row>
    <row r="198">
      <c r="A198" s="3" t="n"/>
      <c r="F198" s="2" t="n"/>
    </row>
    <row r="199">
      <c r="A199" s="3" t="n"/>
      <c r="F199" s="2" t="n"/>
    </row>
    <row r="200">
      <c r="A200" s="3" t="n"/>
      <c r="F200" s="2" t="n"/>
    </row>
  </sheetData>
  <dataValidations count="2">
    <dataValidation sqref="G2:G200" showDropDown="0" showInputMessage="0" showErrorMessage="0" allowBlank="1" type="list">
      <formula1>"Rodízio,Troca por desgaste,Furo / avaria,Recapagem,Retirada para estoque,Instalação de novo"</formula1>
    </dataValidation>
    <dataValidation sqref="D2:E200" showDropDown="0" showInputMessage="0" showErrorMessage="0" allowBlank="1" type="list">
      <formula1>"Dianteiro esq.,Dianteiro dir.,Traseiro int. esq.,Traseiro ext. esq.,Traseiro int. dir.,Traseiro ext. dir.,2º eixo int. esq.,2º eixo ext. esq.,2º eixo int. dir.,2º eixo ext. dir.,Estepe,Estoque"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8" customWidth="1" min="3" max="3"/>
    <col width="12" customWidth="1" min="4" max="4"/>
    <col width="12" customWidth="1" min="5" max="5"/>
    <col width="10" customWidth="1" min="6" max="6"/>
    <col width="28" customWidth="1" min="7" max="7"/>
    <col width="14" customWidth="1" min="8" max="8"/>
  </cols>
  <sheetData>
    <row r="1" ht="42" customHeight="1">
      <c r="A1" s="1" t="inlineStr">
        <is>
          <t>Data</t>
        </is>
      </c>
      <c r="B1" s="1" t="inlineStr">
        <is>
          <t>Placa</t>
        </is>
      </c>
      <c r="C1" s="1" t="inlineStr">
        <is>
          <t>Posição</t>
        </is>
      </c>
      <c r="D1" s="1" t="inlineStr">
        <is>
          <t>Pressão medida (psi)</t>
        </is>
      </c>
      <c r="E1" s="1" t="inlineStr">
        <is>
          <t>Pressão recomendada (psi)</t>
        </is>
      </c>
      <c r="F1" s="1" t="inlineStr">
        <is>
          <t>Diferença</t>
        </is>
      </c>
      <c r="G1" s="1" t="inlineStr">
        <is>
          <t>Situação</t>
        </is>
      </c>
      <c r="H1" s="1" t="inlineStr">
        <is>
          <t>Quem mediu</t>
        </is>
      </c>
    </row>
    <row r="2">
      <c r="A2" s="3" t="n">
        <v>46301</v>
      </c>
      <c r="B2" t="inlineStr">
        <is>
          <t>ABC1D23</t>
        </is>
      </c>
      <c r="C2" t="inlineStr">
        <is>
          <t>Dianteiro esq.</t>
        </is>
      </c>
      <c r="D2" t="n">
        <v>118</v>
      </c>
      <c r="E2" t="n">
        <v>120</v>
      </c>
      <c r="F2">
        <f>IF(OR(D2="",E2=""),"",D2-E2)</f>
        <v/>
      </c>
      <c r="G2">
        <f>IF(OR(D2="",E2=""),"",IF(ABS(F2)&gt;E2*0.1,"CORRIGIR (mais de 10% fora)",IF(ABS(F2)&gt;E2*0.05,"Atenção (5 a 10% fora)","Em dia")))</f>
        <v/>
      </c>
      <c r="H2" t="inlineStr">
        <is>
          <t>Carlos</t>
        </is>
      </c>
    </row>
    <row r="3">
      <c r="A3" s="3" t="n">
        <v>46301</v>
      </c>
      <c r="B3" t="inlineStr">
        <is>
          <t>ABC1D23</t>
        </is>
      </c>
      <c r="C3" t="inlineStr">
        <is>
          <t>Dianteiro dir.</t>
        </is>
      </c>
      <c r="D3" t="n">
        <v>104</v>
      </c>
      <c r="E3" t="n">
        <v>120</v>
      </c>
      <c r="F3">
        <f>IF(OR(D3="",E3=""),"",D3-E3)</f>
        <v/>
      </c>
      <c r="G3">
        <f>IF(OR(D3="",E3=""),"",IF(ABS(F3)&gt;E3*0.1,"CORRIGIR (mais de 10% fora)",IF(ABS(F3)&gt;E3*0.05,"Atenção (5 a 10% fora)","Em dia")))</f>
        <v/>
      </c>
      <c r="H3" t="inlineStr">
        <is>
          <t>Carlos</t>
        </is>
      </c>
    </row>
    <row r="4">
      <c r="A4" s="3" t="n"/>
      <c r="F4">
        <f>IF(OR(D4="",E4=""),"",D4-E4)</f>
        <v/>
      </c>
      <c r="G4">
        <f>IF(OR(D4="",E4=""),"",IF(ABS(F4)&gt;E4*0.1,"CORRIGIR (mais de 10% fora)",IF(ABS(F4)&gt;E4*0.05,"Atenção (5 a 10% fora)","Em dia")))</f>
        <v/>
      </c>
    </row>
    <row r="5">
      <c r="A5" s="3" t="n"/>
      <c r="F5">
        <f>IF(OR(D5="",E5=""),"",D5-E5)</f>
        <v/>
      </c>
      <c r="G5">
        <f>IF(OR(D5="",E5=""),"",IF(ABS(F5)&gt;E5*0.1,"CORRIGIR (mais de 10% fora)",IF(ABS(F5)&gt;E5*0.05,"Atenção (5 a 10% fora)","Em dia")))</f>
        <v/>
      </c>
    </row>
    <row r="6">
      <c r="A6" s="3" t="n"/>
      <c r="F6">
        <f>IF(OR(D6="",E6=""),"",D6-E6)</f>
        <v/>
      </c>
      <c r="G6">
        <f>IF(OR(D6="",E6=""),"",IF(ABS(F6)&gt;E6*0.1,"CORRIGIR (mais de 10% fora)",IF(ABS(F6)&gt;E6*0.05,"Atenção (5 a 10% fora)","Em dia")))</f>
        <v/>
      </c>
    </row>
    <row r="7">
      <c r="A7" s="3" t="n"/>
      <c r="F7">
        <f>IF(OR(D7="",E7=""),"",D7-E7)</f>
        <v/>
      </c>
      <c r="G7">
        <f>IF(OR(D7="",E7=""),"",IF(ABS(F7)&gt;E7*0.1,"CORRIGIR (mais de 10% fora)",IF(ABS(F7)&gt;E7*0.05,"Atenção (5 a 10% fora)","Em dia")))</f>
        <v/>
      </c>
    </row>
    <row r="8">
      <c r="A8" s="3" t="n"/>
      <c r="F8">
        <f>IF(OR(D8="",E8=""),"",D8-E8)</f>
        <v/>
      </c>
      <c r="G8">
        <f>IF(OR(D8="",E8=""),"",IF(ABS(F8)&gt;E8*0.1,"CORRIGIR (mais de 10% fora)",IF(ABS(F8)&gt;E8*0.05,"Atenção (5 a 10% fora)","Em dia")))</f>
        <v/>
      </c>
    </row>
    <row r="9">
      <c r="A9" s="3" t="n"/>
      <c r="F9">
        <f>IF(OR(D9="",E9=""),"",D9-E9)</f>
        <v/>
      </c>
      <c r="G9">
        <f>IF(OR(D9="",E9=""),"",IF(ABS(F9)&gt;E9*0.1,"CORRIGIR (mais de 10% fora)",IF(ABS(F9)&gt;E9*0.05,"Atenção (5 a 10% fora)","Em dia")))</f>
        <v/>
      </c>
    </row>
    <row r="10">
      <c r="A10" s="3" t="n"/>
      <c r="F10">
        <f>IF(OR(D10="",E10=""),"",D10-E10)</f>
        <v/>
      </c>
      <c r="G10">
        <f>IF(OR(D10="",E10=""),"",IF(ABS(F10)&gt;E10*0.1,"CORRIGIR (mais de 10% fora)",IF(ABS(F10)&gt;E10*0.05,"Atenção (5 a 10% fora)","Em dia")))</f>
        <v/>
      </c>
    </row>
    <row r="11">
      <c r="A11" s="3" t="n"/>
      <c r="F11">
        <f>IF(OR(D11="",E11=""),"",D11-E11)</f>
        <v/>
      </c>
      <c r="G11">
        <f>IF(OR(D11="",E11=""),"",IF(ABS(F11)&gt;E11*0.1,"CORRIGIR (mais de 10% fora)",IF(ABS(F11)&gt;E11*0.05,"Atenção (5 a 10% fora)","Em dia")))</f>
        <v/>
      </c>
    </row>
    <row r="12">
      <c r="A12" s="3" t="n"/>
      <c r="F12">
        <f>IF(OR(D12="",E12=""),"",D12-E12)</f>
        <v/>
      </c>
      <c r="G12">
        <f>IF(OR(D12="",E12=""),"",IF(ABS(F12)&gt;E12*0.1,"CORRIGIR (mais de 10% fora)",IF(ABS(F12)&gt;E12*0.05,"Atenção (5 a 10% fora)","Em dia")))</f>
        <v/>
      </c>
    </row>
    <row r="13">
      <c r="A13" s="3" t="n"/>
      <c r="F13">
        <f>IF(OR(D13="",E13=""),"",D13-E13)</f>
        <v/>
      </c>
      <c r="G13">
        <f>IF(OR(D13="",E13=""),"",IF(ABS(F13)&gt;E13*0.1,"CORRIGIR (mais de 10% fora)",IF(ABS(F13)&gt;E13*0.05,"Atenção (5 a 10% fora)","Em dia")))</f>
        <v/>
      </c>
    </row>
    <row r="14">
      <c r="A14" s="3" t="n"/>
      <c r="F14">
        <f>IF(OR(D14="",E14=""),"",D14-E14)</f>
        <v/>
      </c>
      <c r="G14">
        <f>IF(OR(D14="",E14=""),"",IF(ABS(F14)&gt;E14*0.1,"CORRIGIR (mais de 10% fora)",IF(ABS(F14)&gt;E14*0.05,"Atenção (5 a 10% fora)","Em dia")))</f>
        <v/>
      </c>
    </row>
    <row r="15">
      <c r="A15" s="3" t="n"/>
      <c r="F15">
        <f>IF(OR(D15="",E15=""),"",D15-E15)</f>
        <v/>
      </c>
      <c r="G15">
        <f>IF(OR(D15="",E15=""),"",IF(ABS(F15)&gt;E15*0.1,"CORRIGIR (mais de 10% fora)",IF(ABS(F15)&gt;E15*0.05,"Atenção (5 a 10% fora)","Em dia")))</f>
        <v/>
      </c>
    </row>
    <row r="16">
      <c r="A16" s="3" t="n"/>
      <c r="F16">
        <f>IF(OR(D16="",E16=""),"",D16-E16)</f>
        <v/>
      </c>
      <c r="G16">
        <f>IF(OR(D16="",E16=""),"",IF(ABS(F16)&gt;E16*0.1,"CORRIGIR (mais de 10% fora)",IF(ABS(F16)&gt;E16*0.05,"Atenção (5 a 10% fora)","Em dia")))</f>
        <v/>
      </c>
    </row>
    <row r="17">
      <c r="A17" s="3" t="n"/>
      <c r="F17">
        <f>IF(OR(D17="",E17=""),"",D17-E17)</f>
        <v/>
      </c>
      <c r="G17">
        <f>IF(OR(D17="",E17=""),"",IF(ABS(F17)&gt;E17*0.1,"CORRIGIR (mais de 10% fora)",IF(ABS(F17)&gt;E17*0.05,"Atenção (5 a 10% fora)","Em dia")))</f>
        <v/>
      </c>
    </row>
    <row r="18">
      <c r="A18" s="3" t="n"/>
      <c r="F18">
        <f>IF(OR(D18="",E18=""),"",D18-E18)</f>
        <v/>
      </c>
      <c r="G18">
        <f>IF(OR(D18="",E18=""),"",IF(ABS(F18)&gt;E18*0.1,"CORRIGIR (mais de 10% fora)",IF(ABS(F18)&gt;E18*0.05,"Atenção (5 a 10% fora)","Em dia")))</f>
        <v/>
      </c>
    </row>
    <row r="19">
      <c r="A19" s="3" t="n"/>
      <c r="F19">
        <f>IF(OR(D19="",E19=""),"",D19-E19)</f>
        <v/>
      </c>
      <c r="G19">
        <f>IF(OR(D19="",E19=""),"",IF(ABS(F19)&gt;E19*0.1,"CORRIGIR (mais de 10% fora)",IF(ABS(F19)&gt;E19*0.05,"Atenção (5 a 10% fora)","Em dia")))</f>
        <v/>
      </c>
    </row>
    <row r="20">
      <c r="A20" s="3" t="n"/>
      <c r="F20">
        <f>IF(OR(D20="",E20=""),"",D20-E20)</f>
        <v/>
      </c>
      <c r="G20">
        <f>IF(OR(D20="",E20=""),"",IF(ABS(F20)&gt;E20*0.1,"CORRIGIR (mais de 10% fora)",IF(ABS(F20)&gt;E20*0.05,"Atenção (5 a 10% fora)","Em dia")))</f>
        <v/>
      </c>
    </row>
    <row r="21">
      <c r="A21" s="3" t="n"/>
      <c r="F21">
        <f>IF(OR(D21="",E21=""),"",D21-E21)</f>
        <v/>
      </c>
      <c r="G21">
        <f>IF(OR(D21="",E21=""),"",IF(ABS(F21)&gt;E21*0.1,"CORRIGIR (mais de 10% fora)",IF(ABS(F21)&gt;E21*0.05,"Atenção (5 a 10% fora)","Em dia")))</f>
        <v/>
      </c>
    </row>
    <row r="22">
      <c r="A22" s="3" t="n"/>
      <c r="F22">
        <f>IF(OR(D22="",E22=""),"",D22-E22)</f>
        <v/>
      </c>
      <c r="G22">
        <f>IF(OR(D22="",E22=""),"",IF(ABS(F22)&gt;E22*0.1,"CORRIGIR (mais de 10% fora)",IF(ABS(F22)&gt;E22*0.05,"Atenção (5 a 10% fora)","Em dia")))</f>
        <v/>
      </c>
    </row>
    <row r="23">
      <c r="A23" s="3" t="n"/>
      <c r="F23">
        <f>IF(OR(D23="",E23=""),"",D23-E23)</f>
        <v/>
      </c>
      <c r="G23">
        <f>IF(OR(D23="",E23=""),"",IF(ABS(F23)&gt;E23*0.1,"CORRIGIR (mais de 10% fora)",IF(ABS(F23)&gt;E23*0.05,"Atenção (5 a 10% fora)","Em dia")))</f>
        <v/>
      </c>
    </row>
    <row r="24">
      <c r="A24" s="3" t="n"/>
      <c r="F24">
        <f>IF(OR(D24="",E24=""),"",D24-E24)</f>
        <v/>
      </c>
      <c r="G24">
        <f>IF(OR(D24="",E24=""),"",IF(ABS(F24)&gt;E24*0.1,"CORRIGIR (mais de 10% fora)",IF(ABS(F24)&gt;E24*0.05,"Atenção (5 a 10% fora)","Em dia")))</f>
        <v/>
      </c>
    </row>
    <row r="25">
      <c r="A25" s="3" t="n"/>
      <c r="F25">
        <f>IF(OR(D25="",E25=""),"",D25-E25)</f>
        <v/>
      </c>
      <c r="G25">
        <f>IF(OR(D25="",E25=""),"",IF(ABS(F25)&gt;E25*0.1,"CORRIGIR (mais de 10% fora)",IF(ABS(F25)&gt;E25*0.05,"Atenção (5 a 10% fora)","Em dia")))</f>
        <v/>
      </c>
    </row>
    <row r="26">
      <c r="A26" s="3" t="n"/>
      <c r="F26">
        <f>IF(OR(D26="",E26=""),"",D26-E26)</f>
        <v/>
      </c>
      <c r="G26">
        <f>IF(OR(D26="",E26=""),"",IF(ABS(F26)&gt;E26*0.1,"CORRIGIR (mais de 10% fora)",IF(ABS(F26)&gt;E26*0.05,"Atenção (5 a 10% fora)","Em dia")))</f>
        <v/>
      </c>
    </row>
    <row r="27">
      <c r="A27" s="3" t="n"/>
      <c r="F27">
        <f>IF(OR(D27="",E27=""),"",D27-E27)</f>
        <v/>
      </c>
      <c r="G27">
        <f>IF(OR(D27="",E27=""),"",IF(ABS(F27)&gt;E27*0.1,"CORRIGIR (mais de 10% fora)",IF(ABS(F27)&gt;E27*0.05,"Atenção (5 a 10% fora)","Em dia")))</f>
        <v/>
      </c>
    </row>
    <row r="28">
      <c r="A28" s="3" t="n"/>
      <c r="F28">
        <f>IF(OR(D28="",E28=""),"",D28-E28)</f>
        <v/>
      </c>
      <c r="G28">
        <f>IF(OR(D28="",E28=""),"",IF(ABS(F28)&gt;E28*0.1,"CORRIGIR (mais de 10% fora)",IF(ABS(F28)&gt;E28*0.05,"Atenção (5 a 10% fora)","Em dia")))</f>
        <v/>
      </c>
    </row>
    <row r="29">
      <c r="A29" s="3" t="n"/>
      <c r="F29">
        <f>IF(OR(D29="",E29=""),"",D29-E29)</f>
        <v/>
      </c>
      <c r="G29">
        <f>IF(OR(D29="",E29=""),"",IF(ABS(F29)&gt;E29*0.1,"CORRIGIR (mais de 10% fora)",IF(ABS(F29)&gt;E29*0.05,"Atenção (5 a 10% fora)","Em dia")))</f>
        <v/>
      </c>
    </row>
    <row r="30">
      <c r="A30" s="3" t="n"/>
      <c r="F30">
        <f>IF(OR(D30="",E30=""),"",D30-E30)</f>
        <v/>
      </c>
      <c r="G30">
        <f>IF(OR(D30="",E30=""),"",IF(ABS(F30)&gt;E30*0.1,"CORRIGIR (mais de 10% fora)",IF(ABS(F30)&gt;E30*0.05,"Atenção (5 a 10% fora)","Em dia")))</f>
        <v/>
      </c>
    </row>
    <row r="31">
      <c r="A31" s="3" t="n"/>
      <c r="F31">
        <f>IF(OR(D31="",E31=""),"",D31-E31)</f>
        <v/>
      </c>
      <c r="G31">
        <f>IF(OR(D31="",E31=""),"",IF(ABS(F31)&gt;E31*0.1,"CORRIGIR (mais de 10% fora)",IF(ABS(F31)&gt;E31*0.05,"Atenção (5 a 10% fora)","Em dia")))</f>
        <v/>
      </c>
    </row>
    <row r="32">
      <c r="A32" s="3" t="n"/>
      <c r="F32">
        <f>IF(OR(D32="",E32=""),"",D32-E32)</f>
        <v/>
      </c>
      <c r="G32">
        <f>IF(OR(D32="",E32=""),"",IF(ABS(F32)&gt;E32*0.1,"CORRIGIR (mais de 10% fora)",IF(ABS(F32)&gt;E32*0.05,"Atenção (5 a 10% fora)","Em dia")))</f>
        <v/>
      </c>
    </row>
    <row r="33">
      <c r="A33" s="3" t="n"/>
      <c r="F33">
        <f>IF(OR(D33="",E33=""),"",D33-E33)</f>
        <v/>
      </c>
      <c r="G33">
        <f>IF(OR(D33="",E33=""),"",IF(ABS(F33)&gt;E33*0.1,"CORRIGIR (mais de 10% fora)",IF(ABS(F33)&gt;E33*0.05,"Atenção (5 a 10% fora)","Em dia")))</f>
        <v/>
      </c>
    </row>
    <row r="34">
      <c r="A34" s="3" t="n"/>
      <c r="F34">
        <f>IF(OR(D34="",E34=""),"",D34-E34)</f>
        <v/>
      </c>
      <c r="G34">
        <f>IF(OR(D34="",E34=""),"",IF(ABS(F34)&gt;E34*0.1,"CORRIGIR (mais de 10% fora)",IF(ABS(F34)&gt;E34*0.05,"Atenção (5 a 10% fora)","Em dia")))</f>
        <v/>
      </c>
    </row>
    <row r="35">
      <c r="A35" s="3" t="n"/>
      <c r="F35">
        <f>IF(OR(D35="",E35=""),"",D35-E35)</f>
        <v/>
      </c>
      <c r="G35">
        <f>IF(OR(D35="",E35=""),"",IF(ABS(F35)&gt;E35*0.1,"CORRIGIR (mais de 10% fora)",IF(ABS(F35)&gt;E35*0.05,"Atenção (5 a 10% fora)","Em dia")))</f>
        <v/>
      </c>
    </row>
    <row r="36">
      <c r="A36" s="3" t="n"/>
      <c r="F36">
        <f>IF(OR(D36="",E36=""),"",D36-E36)</f>
        <v/>
      </c>
      <c r="G36">
        <f>IF(OR(D36="",E36=""),"",IF(ABS(F36)&gt;E36*0.1,"CORRIGIR (mais de 10% fora)",IF(ABS(F36)&gt;E36*0.05,"Atenção (5 a 10% fora)","Em dia")))</f>
        <v/>
      </c>
    </row>
    <row r="37">
      <c r="A37" s="3" t="n"/>
      <c r="F37">
        <f>IF(OR(D37="",E37=""),"",D37-E37)</f>
        <v/>
      </c>
      <c r="G37">
        <f>IF(OR(D37="",E37=""),"",IF(ABS(F37)&gt;E37*0.1,"CORRIGIR (mais de 10% fora)",IF(ABS(F37)&gt;E37*0.05,"Atenção (5 a 10% fora)","Em dia")))</f>
        <v/>
      </c>
    </row>
    <row r="38">
      <c r="A38" s="3" t="n"/>
      <c r="F38">
        <f>IF(OR(D38="",E38=""),"",D38-E38)</f>
        <v/>
      </c>
      <c r="G38">
        <f>IF(OR(D38="",E38=""),"",IF(ABS(F38)&gt;E38*0.1,"CORRIGIR (mais de 10% fora)",IF(ABS(F38)&gt;E38*0.05,"Atenção (5 a 10% fora)","Em dia")))</f>
        <v/>
      </c>
    </row>
    <row r="39">
      <c r="A39" s="3" t="n"/>
      <c r="F39">
        <f>IF(OR(D39="",E39=""),"",D39-E39)</f>
        <v/>
      </c>
      <c r="G39">
        <f>IF(OR(D39="",E39=""),"",IF(ABS(F39)&gt;E39*0.1,"CORRIGIR (mais de 10% fora)",IF(ABS(F39)&gt;E39*0.05,"Atenção (5 a 10% fora)","Em dia")))</f>
        <v/>
      </c>
    </row>
    <row r="40">
      <c r="A40" s="3" t="n"/>
      <c r="F40">
        <f>IF(OR(D40="",E40=""),"",D40-E40)</f>
        <v/>
      </c>
      <c r="G40">
        <f>IF(OR(D40="",E40=""),"",IF(ABS(F40)&gt;E40*0.1,"CORRIGIR (mais de 10% fora)",IF(ABS(F40)&gt;E40*0.05,"Atenção (5 a 10% fora)","Em dia")))</f>
        <v/>
      </c>
    </row>
    <row r="41">
      <c r="A41" s="3" t="n"/>
      <c r="F41">
        <f>IF(OR(D41="",E41=""),"",D41-E41)</f>
        <v/>
      </c>
      <c r="G41">
        <f>IF(OR(D41="",E41=""),"",IF(ABS(F41)&gt;E41*0.1,"CORRIGIR (mais de 10% fora)",IF(ABS(F41)&gt;E41*0.05,"Atenção (5 a 10% fora)","Em dia")))</f>
        <v/>
      </c>
    </row>
    <row r="42">
      <c r="A42" s="3" t="n"/>
      <c r="F42">
        <f>IF(OR(D42="",E42=""),"",D42-E42)</f>
        <v/>
      </c>
      <c r="G42">
        <f>IF(OR(D42="",E42=""),"",IF(ABS(F42)&gt;E42*0.1,"CORRIGIR (mais de 10% fora)",IF(ABS(F42)&gt;E42*0.05,"Atenção (5 a 10% fora)","Em dia")))</f>
        <v/>
      </c>
    </row>
    <row r="43">
      <c r="A43" s="3" t="n"/>
      <c r="F43">
        <f>IF(OR(D43="",E43=""),"",D43-E43)</f>
        <v/>
      </c>
      <c r="G43">
        <f>IF(OR(D43="",E43=""),"",IF(ABS(F43)&gt;E43*0.1,"CORRIGIR (mais de 10% fora)",IF(ABS(F43)&gt;E43*0.05,"Atenção (5 a 10% fora)","Em dia")))</f>
        <v/>
      </c>
    </row>
    <row r="44">
      <c r="A44" s="3" t="n"/>
      <c r="F44">
        <f>IF(OR(D44="",E44=""),"",D44-E44)</f>
        <v/>
      </c>
      <c r="G44">
        <f>IF(OR(D44="",E44=""),"",IF(ABS(F44)&gt;E44*0.1,"CORRIGIR (mais de 10% fora)",IF(ABS(F44)&gt;E44*0.05,"Atenção (5 a 10% fora)","Em dia")))</f>
        <v/>
      </c>
    </row>
    <row r="45">
      <c r="A45" s="3" t="n"/>
      <c r="F45">
        <f>IF(OR(D45="",E45=""),"",D45-E45)</f>
        <v/>
      </c>
      <c r="G45">
        <f>IF(OR(D45="",E45=""),"",IF(ABS(F45)&gt;E45*0.1,"CORRIGIR (mais de 10% fora)",IF(ABS(F45)&gt;E45*0.05,"Atenção (5 a 10% fora)","Em dia")))</f>
        <v/>
      </c>
    </row>
    <row r="46">
      <c r="A46" s="3" t="n"/>
      <c r="F46">
        <f>IF(OR(D46="",E46=""),"",D46-E46)</f>
        <v/>
      </c>
      <c r="G46">
        <f>IF(OR(D46="",E46=""),"",IF(ABS(F46)&gt;E46*0.1,"CORRIGIR (mais de 10% fora)",IF(ABS(F46)&gt;E46*0.05,"Atenção (5 a 10% fora)","Em dia")))</f>
        <v/>
      </c>
    </row>
    <row r="47">
      <c r="A47" s="3" t="n"/>
      <c r="F47">
        <f>IF(OR(D47="",E47=""),"",D47-E47)</f>
        <v/>
      </c>
      <c r="G47">
        <f>IF(OR(D47="",E47=""),"",IF(ABS(F47)&gt;E47*0.1,"CORRIGIR (mais de 10% fora)",IF(ABS(F47)&gt;E47*0.05,"Atenção (5 a 10% fora)","Em dia")))</f>
        <v/>
      </c>
    </row>
    <row r="48">
      <c r="A48" s="3" t="n"/>
      <c r="F48">
        <f>IF(OR(D48="",E48=""),"",D48-E48)</f>
        <v/>
      </c>
      <c r="G48">
        <f>IF(OR(D48="",E48=""),"",IF(ABS(F48)&gt;E48*0.1,"CORRIGIR (mais de 10% fora)",IF(ABS(F48)&gt;E48*0.05,"Atenção (5 a 10% fora)","Em dia")))</f>
        <v/>
      </c>
    </row>
    <row r="49">
      <c r="A49" s="3" t="n"/>
      <c r="F49">
        <f>IF(OR(D49="",E49=""),"",D49-E49)</f>
        <v/>
      </c>
      <c r="G49">
        <f>IF(OR(D49="",E49=""),"",IF(ABS(F49)&gt;E49*0.1,"CORRIGIR (mais de 10% fora)",IF(ABS(F49)&gt;E49*0.05,"Atenção (5 a 10% fora)","Em dia")))</f>
        <v/>
      </c>
    </row>
    <row r="50">
      <c r="A50" s="3" t="n"/>
      <c r="F50">
        <f>IF(OR(D50="",E50=""),"",D50-E50)</f>
        <v/>
      </c>
      <c r="G50">
        <f>IF(OR(D50="",E50=""),"",IF(ABS(F50)&gt;E50*0.1,"CORRIGIR (mais de 10% fora)",IF(ABS(F50)&gt;E50*0.05,"Atenção (5 a 10% fora)","Em dia")))</f>
        <v/>
      </c>
    </row>
    <row r="51">
      <c r="A51" s="3" t="n"/>
      <c r="F51">
        <f>IF(OR(D51="",E51=""),"",D51-E51)</f>
        <v/>
      </c>
      <c r="G51">
        <f>IF(OR(D51="",E51=""),"",IF(ABS(F51)&gt;E51*0.1,"CORRIGIR (mais de 10% fora)",IF(ABS(F51)&gt;E51*0.05,"Atenção (5 a 10% fora)","Em dia")))</f>
        <v/>
      </c>
    </row>
    <row r="52">
      <c r="A52" s="3" t="n"/>
      <c r="F52">
        <f>IF(OR(D52="",E52=""),"",D52-E52)</f>
        <v/>
      </c>
      <c r="G52">
        <f>IF(OR(D52="",E52=""),"",IF(ABS(F52)&gt;E52*0.1,"CORRIGIR (mais de 10% fora)",IF(ABS(F52)&gt;E52*0.05,"Atenção (5 a 10% fora)","Em dia")))</f>
        <v/>
      </c>
    </row>
    <row r="53">
      <c r="A53" s="3" t="n"/>
      <c r="F53">
        <f>IF(OR(D53="",E53=""),"",D53-E53)</f>
        <v/>
      </c>
      <c r="G53">
        <f>IF(OR(D53="",E53=""),"",IF(ABS(F53)&gt;E53*0.1,"CORRIGIR (mais de 10% fora)",IF(ABS(F53)&gt;E53*0.05,"Atenção (5 a 10% fora)","Em dia")))</f>
        <v/>
      </c>
    </row>
    <row r="54">
      <c r="A54" s="3" t="n"/>
      <c r="F54">
        <f>IF(OR(D54="",E54=""),"",D54-E54)</f>
        <v/>
      </c>
      <c r="G54">
        <f>IF(OR(D54="",E54=""),"",IF(ABS(F54)&gt;E54*0.1,"CORRIGIR (mais de 10% fora)",IF(ABS(F54)&gt;E54*0.05,"Atenção (5 a 10% fora)","Em dia")))</f>
        <v/>
      </c>
    </row>
    <row r="55">
      <c r="A55" s="3" t="n"/>
      <c r="F55">
        <f>IF(OR(D55="",E55=""),"",D55-E55)</f>
        <v/>
      </c>
      <c r="G55">
        <f>IF(OR(D55="",E55=""),"",IF(ABS(F55)&gt;E55*0.1,"CORRIGIR (mais de 10% fora)",IF(ABS(F55)&gt;E55*0.05,"Atenção (5 a 10% fora)","Em dia")))</f>
        <v/>
      </c>
    </row>
    <row r="56">
      <c r="A56" s="3" t="n"/>
      <c r="F56">
        <f>IF(OR(D56="",E56=""),"",D56-E56)</f>
        <v/>
      </c>
      <c r="G56">
        <f>IF(OR(D56="",E56=""),"",IF(ABS(F56)&gt;E56*0.1,"CORRIGIR (mais de 10% fora)",IF(ABS(F56)&gt;E56*0.05,"Atenção (5 a 10% fora)","Em dia")))</f>
        <v/>
      </c>
    </row>
    <row r="57">
      <c r="A57" s="3" t="n"/>
      <c r="F57">
        <f>IF(OR(D57="",E57=""),"",D57-E57)</f>
        <v/>
      </c>
      <c r="G57">
        <f>IF(OR(D57="",E57=""),"",IF(ABS(F57)&gt;E57*0.1,"CORRIGIR (mais de 10% fora)",IF(ABS(F57)&gt;E57*0.05,"Atenção (5 a 10% fora)","Em dia")))</f>
        <v/>
      </c>
    </row>
    <row r="58">
      <c r="A58" s="3" t="n"/>
      <c r="F58">
        <f>IF(OR(D58="",E58=""),"",D58-E58)</f>
        <v/>
      </c>
      <c r="G58">
        <f>IF(OR(D58="",E58=""),"",IF(ABS(F58)&gt;E58*0.1,"CORRIGIR (mais de 10% fora)",IF(ABS(F58)&gt;E58*0.05,"Atenção (5 a 10% fora)","Em dia")))</f>
        <v/>
      </c>
    </row>
    <row r="59">
      <c r="A59" s="3" t="n"/>
      <c r="F59">
        <f>IF(OR(D59="",E59=""),"",D59-E59)</f>
        <v/>
      </c>
      <c r="G59">
        <f>IF(OR(D59="",E59=""),"",IF(ABS(F59)&gt;E59*0.1,"CORRIGIR (mais de 10% fora)",IF(ABS(F59)&gt;E59*0.05,"Atenção (5 a 10% fora)","Em dia")))</f>
        <v/>
      </c>
    </row>
    <row r="60">
      <c r="A60" s="3" t="n"/>
      <c r="F60">
        <f>IF(OR(D60="",E60=""),"",D60-E60)</f>
        <v/>
      </c>
      <c r="G60">
        <f>IF(OR(D60="",E60=""),"",IF(ABS(F60)&gt;E60*0.1,"CORRIGIR (mais de 10% fora)",IF(ABS(F60)&gt;E60*0.05,"Atenção (5 a 10% fora)","Em dia")))</f>
        <v/>
      </c>
    </row>
    <row r="61">
      <c r="A61" s="3" t="n"/>
      <c r="F61">
        <f>IF(OR(D61="",E61=""),"",D61-E61)</f>
        <v/>
      </c>
      <c r="G61">
        <f>IF(OR(D61="",E61=""),"",IF(ABS(F61)&gt;E61*0.1,"CORRIGIR (mais de 10% fora)",IF(ABS(F61)&gt;E61*0.05,"Atenção (5 a 10% fora)","Em dia")))</f>
        <v/>
      </c>
    </row>
    <row r="62">
      <c r="A62" s="3" t="n"/>
      <c r="F62">
        <f>IF(OR(D62="",E62=""),"",D62-E62)</f>
        <v/>
      </c>
      <c r="G62">
        <f>IF(OR(D62="",E62=""),"",IF(ABS(F62)&gt;E62*0.1,"CORRIGIR (mais de 10% fora)",IF(ABS(F62)&gt;E62*0.05,"Atenção (5 a 10% fora)","Em dia")))</f>
        <v/>
      </c>
    </row>
    <row r="63">
      <c r="A63" s="3" t="n"/>
      <c r="F63">
        <f>IF(OR(D63="",E63=""),"",D63-E63)</f>
        <v/>
      </c>
      <c r="G63">
        <f>IF(OR(D63="",E63=""),"",IF(ABS(F63)&gt;E63*0.1,"CORRIGIR (mais de 10% fora)",IF(ABS(F63)&gt;E63*0.05,"Atenção (5 a 10% fora)","Em dia")))</f>
        <v/>
      </c>
    </row>
    <row r="64">
      <c r="A64" s="3" t="n"/>
      <c r="F64">
        <f>IF(OR(D64="",E64=""),"",D64-E64)</f>
        <v/>
      </c>
      <c r="G64">
        <f>IF(OR(D64="",E64=""),"",IF(ABS(F64)&gt;E64*0.1,"CORRIGIR (mais de 10% fora)",IF(ABS(F64)&gt;E64*0.05,"Atenção (5 a 10% fora)","Em dia")))</f>
        <v/>
      </c>
    </row>
    <row r="65">
      <c r="A65" s="3" t="n"/>
      <c r="F65">
        <f>IF(OR(D65="",E65=""),"",D65-E65)</f>
        <v/>
      </c>
      <c r="G65">
        <f>IF(OR(D65="",E65=""),"",IF(ABS(F65)&gt;E65*0.1,"CORRIGIR (mais de 10% fora)",IF(ABS(F65)&gt;E65*0.05,"Atenção (5 a 10% fora)","Em dia")))</f>
        <v/>
      </c>
    </row>
    <row r="66">
      <c r="A66" s="3" t="n"/>
      <c r="F66">
        <f>IF(OR(D66="",E66=""),"",D66-E66)</f>
        <v/>
      </c>
      <c r="G66">
        <f>IF(OR(D66="",E66=""),"",IF(ABS(F66)&gt;E66*0.1,"CORRIGIR (mais de 10% fora)",IF(ABS(F66)&gt;E66*0.05,"Atenção (5 a 10% fora)","Em dia")))</f>
        <v/>
      </c>
    </row>
    <row r="67">
      <c r="A67" s="3" t="n"/>
      <c r="F67">
        <f>IF(OR(D67="",E67=""),"",D67-E67)</f>
        <v/>
      </c>
      <c r="G67">
        <f>IF(OR(D67="",E67=""),"",IF(ABS(F67)&gt;E67*0.1,"CORRIGIR (mais de 10% fora)",IF(ABS(F67)&gt;E67*0.05,"Atenção (5 a 10% fora)","Em dia")))</f>
        <v/>
      </c>
    </row>
    <row r="68">
      <c r="A68" s="3" t="n"/>
      <c r="F68">
        <f>IF(OR(D68="",E68=""),"",D68-E68)</f>
        <v/>
      </c>
      <c r="G68">
        <f>IF(OR(D68="",E68=""),"",IF(ABS(F68)&gt;E68*0.1,"CORRIGIR (mais de 10% fora)",IF(ABS(F68)&gt;E68*0.05,"Atenção (5 a 10% fora)","Em dia")))</f>
        <v/>
      </c>
    </row>
    <row r="69">
      <c r="A69" s="3" t="n"/>
      <c r="F69">
        <f>IF(OR(D69="",E69=""),"",D69-E69)</f>
        <v/>
      </c>
      <c r="G69">
        <f>IF(OR(D69="",E69=""),"",IF(ABS(F69)&gt;E69*0.1,"CORRIGIR (mais de 10% fora)",IF(ABS(F69)&gt;E69*0.05,"Atenção (5 a 10% fora)","Em dia")))</f>
        <v/>
      </c>
    </row>
    <row r="70">
      <c r="A70" s="3" t="n"/>
      <c r="F70">
        <f>IF(OR(D70="",E70=""),"",D70-E70)</f>
        <v/>
      </c>
      <c r="G70">
        <f>IF(OR(D70="",E70=""),"",IF(ABS(F70)&gt;E70*0.1,"CORRIGIR (mais de 10% fora)",IF(ABS(F70)&gt;E70*0.05,"Atenção (5 a 10% fora)","Em dia")))</f>
        <v/>
      </c>
    </row>
    <row r="71">
      <c r="A71" s="3" t="n"/>
      <c r="F71">
        <f>IF(OR(D71="",E71=""),"",D71-E71)</f>
        <v/>
      </c>
      <c r="G71">
        <f>IF(OR(D71="",E71=""),"",IF(ABS(F71)&gt;E71*0.1,"CORRIGIR (mais de 10% fora)",IF(ABS(F71)&gt;E71*0.05,"Atenção (5 a 10% fora)","Em dia")))</f>
        <v/>
      </c>
    </row>
    <row r="72">
      <c r="A72" s="3" t="n"/>
      <c r="F72">
        <f>IF(OR(D72="",E72=""),"",D72-E72)</f>
        <v/>
      </c>
      <c r="G72">
        <f>IF(OR(D72="",E72=""),"",IF(ABS(F72)&gt;E72*0.1,"CORRIGIR (mais de 10% fora)",IF(ABS(F72)&gt;E72*0.05,"Atenção (5 a 10% fora)","Em dia")))</f>
        <v/>
      </c>
    </row>
    <row r="73">
      <c r="A73" s="3" t="n"/>
      <c r="F73">
        <f>IF(OR(D73="",E73=""),"",D73-E73)</f>
        <v/>
      </c>
      <c r="G73">
        <f>IF(OR(D73="",E73=""),"",IF(ABS(F73)&gt;E73*0.1,"CORRIGIR (mais de 10% fora)",IF(ABS(F73)&gt;E73*0.05,"Atenção (5 a 10% fora)","Em dia")))</f>
        <v/>
      </c>
    </row>
    <row r="74">
      <c r="A74" s="3" t="n"/>
      <c r="F74">
        <f>IF(OR(D74="",E74=""),"",D74-E74)</f>
        <v/>
      </c>
      <c r="G74">
        <f>IF(OR(D74="",E74=""),"",IF(ABS(F74)&gt;E74*0.1,"CORRIGIR (mais de 10% fora)",IF(ABS(F74)&gt;E74*0.05,"Atenção (5 a 10% fora)","Em dia")))</f>
        <v/>
      </c>
    </row>
    <row r="75">
      <c r="A75" s="3" t="n"/>
      <c r="F75">
        <f>IF(OR(D75="",E75=""),"",D75-E75)</f>
        <v/>
      </c>
      <c r="G75">
        <f>IF(OR(D75="",E75=""),"",IF(ABS(F75)&gt;E75*0.1,"CORRIGIR (mais de 10% fora)",IF(ABS(F75)&gt;E75*0.05,"Atenção (5 a 10% fora)","Em dia")))</f>
        <v/>
      </c>
    </row>
    <row r="76">
      <c r="A76" s="3" t="n"/>
      <c r="F76">
        <f>IF(OR(D76="",E76=""),"",D76-E76)</f>
        <v/>
      </c>
      <c r="G76">
        <f>IF(OR(D76="",E76=""),"",IF(ABS(F76)&gt;E76*0.1,"CORRIGIR (mais de 10% fora)",IF(ABS(F76)&gt;E76*0.05,"Atenção (5 a 10% fora)","Em dia")))</f>
        <v/>
      </c>
    </row>
    <row r="77">
      <c r="A77" s="3" t="n"/>
      <c r="F77">
        <f>IF(OR(D77="",E77=""),"",D77-E77)</f>
        <v/>
      </c>
      <c r="G77">
        <f>IF(OR(D77="",E77=""),"",IF(ABS(F77)&gt;E77*0.1,"CORRIGIR (mais de 10% fora)",IF(ABS(F77)&gt;E77*0.05,"Atenção (5 a 10% fora)","Em dia")))</f>
        <v/>
      </c>
    </row>
    <row r="78">
      <c r="A78" s="3" t="n"/>
      <c r="F78">
        <f>IF(OR(D78="",E78=""),"",D78-E78)</f>
        <v/>
      </c>
      <c r="G78">
        <f>IF(OR(D78="",E78=""),"",IF(ABS(F78)&gt;E78*0.1,"CORRIGIR (mais de 10% fora)",IF(ABS(F78)&gt;E78*0.05,"Atenção (5 a 10% fora)","Em dia")))</f>
        <v/>
      </c>
    </row>
    <row r="79">
      <c r="A79" s="3" t="n"/>
      <c r="F79">
        <f>IF(OR(D79="",E79=""),"",D79-E79)</f>
        <v/>
      </c>
      <c r="G79">
        <f>IF(OR(D79="",E79=""),"",IF(ABS(F79)&gt;E79*0.1,"CORRIGIR (mais de 10% fora)",IF(ABS(F79)&gt;E79*0.05,"Atenção (5 a 10% fora)","Em dia")))</f>
        <v/>
      </c>
    </row>
    <row r="80">
      <c r="A80" s="3" t="n"/>
      <c r="F80">
        <f>IF(OR(D80="",E80=""),"",D80-E80)</f>
        <v/>
      </c>
      <c r="G80">
        <f>IF(OR(D80="",E80=""),"",IF(ABS(F80)&gt;E80*0.1,"CORRIGIR (mais de 10% fora)",IF(ABS(F80)&gt;E80*0.05,"Atenção (5 a 10% fora)","Em dia")))</f>
        <v/>
      </c>
    </row>
    <row r="81">
      <c r="A81" s="3" t="n"/>
      <c r="F81">
        <f>IF(OR(D81="",E81=""),"",D81-E81)</f>
        <v/>
      </c>
      <c r="G81">
        <f>IF(OR(D81="",E81=""),"",IF(ABS(F81)&gt;E81*0.1,"CORRIGIR (mais de 10% fora)",IF(ABS(F81)&gt;E81*0.05,"Atenção (5 a 10% fora)","Em dia")))</f>
        <v/>
      </c>
    </row>
    <row r="82">
      <c r="A82" s="3" t="n"/>
      <c r="F82">
        <f>IF(OR(D82="",E82=""),"",D82-E82)</f>
        <v/>
      </c>
      <c r="G82">
        <f>IF(OR(D82="",E82=""),"",IF(ABS(F82)&gt;E82*0.1,"CORRIGIR (mais de 10% fora)",IF(ABS(F82)&gt;E82*0.05,"Atenção (5 a 10% fora)","Em dia")))</f>
        <v/>
      </c>
    </row>
    <row r="83">
      <c r="A83" s="3" t="n"/>
      <c r="F83">
        <f>IF(OR(D83="",E83=""),"",D83-E83)</f>
        <v/>
      </c>
      <c r="G83">
        <f>IF(OR(D83="",E83=""),"",IF(ABS(F83)&gt;E83*0.1,"CORRIGIR (mais de 10% fora)",IF(ABS(F83)&gt;E83*0.05,"Atenção (5 a 10% fora)","Em dia")))</f>
        <v/>
      </c>
    </row>
    <row r="84">
      <c r="A84" s="3" t="n"/>
      <c r="F84">
        <f>IF(OR(D84="",E84=""),"",D84-E84)</f>
        <v/>
      </c>
      <c r="G84">
        <f>IF(OR(D84="",E84=""),"",IF(ABS(F84)&gt;E84*0.1,"CORRIGIR (mais de 10% fora)",IF(ABS(F84)&gt;E84*0.05,"Atenção (5 a 10% fora)","Em dia")))</f>
        <v/>
      </c>
    </row>
    <row r="85">
      <c r="A85" s="3" t="n"/>
      <c r="F85">
        <f>IF(OR(D85="",E85=""),"",D85-E85)</f>
        <v/>
      </c>
      <c r="G85">
        <f>IF(OR(D85="",E85=""),"",IF(ABS(F85)&gt;E85*0.1,"CORRIGIR (mais de 10% fora)",IF(ABS(F85)&gt;E85*0.05,"Atenção (5 a 10% fora)","Em dia")))</f>
        <v/>
      </c>
    </row>
    <row r="86">
      <c r="A86" s="3" t="n"/>
      <c r="F86">
        <f>IF(OR(D86="",E86=""),"",D86-E86)</f>
        <v/>
      </c>
      <c r="G86">
        <f>IF(OR(D86="",E86=""),"",IF(ABS(F86)&gt;E86*0.1,"CORRIGIR (mais de 10% fora)",IF(ABS(F86)&gt;E86*0.05,"Atenção (5 a 10% fora)","Em dia")))</f>
        <v/>
      </c>
    </row>
    <row r="87">
      <c r="A87" s="3" t="n"/>
      <c r="F87">
        <f>IF(OR(D87="",E87=""),"",D87-E87)</f>
        <v/>
      </c>
      <c r="G87">
        <f>IF(OR(D87="",E87=""),"",IF(ABS(F87)&gt;E87*0.1,"CORRIGIR (mais de 10% fora)",IF(ABS(F87)&gt;E87*0.05,"Atenção (5 a 10% fora)","Em dia")))</f>
        <v/>
      </c>
    </row>
    <row r="88">
      <c r="A88" s="3" t="n"/>
      <c r="F88">
        <f>IF(OR(D88="",E88=""),"",D88-E88)</f>
        <v/>
      </c>
      <c r="G88">
        <f>IF(OR(D88="",E88=""),"",IF(ABS(F88)&gt;E88*0.1,"CORRIGIR (mais de 10% fora)",IF(ABS(F88)&gt;E88*0.05,"Atenção (5 a 10% fora)","Em dia")))</f>
        <v/>
      </c>
    </row>
    <row r="89">
      <c r="A89" s="3" t="n"/>
      <c r="F89">
        <f>IF(OR(D89="",E89=""),"",D89-E89)</f>
        <v/>
      </c>
      <c r="G89">
        <f>IF(OR(D89="",E89=""),"",IF(ABS(F89)&gt;E89*0.1,"CORRIGIR (mais de 10% fora)",IF(ABS(F89)&gt;E89*0.05,"Atenção (5 a 10% fora)","Em dia")))</f>
        <v/>
      </c>
    </row>
    <row r="90">
      <c r="A90" s="3" t="n"/>
      <c r="F90">
        <f>IF(OR(D90="",E90=""),"",D90-E90)</f>
        <v/>
      </c>
      <c r="G90">
        <f>IF(OR(D90="",E90=""),"",IF(ABS(F90)&gt;E90*0.1,"CORRIGIR (mais de 10% fora)",IF(ABS(F90)&gt;E90*0.05,"Atenção (5 a 10% fora)","Em dia")))</f>
        <v/>
      </c>
    </row>
    <row r="91">
      <c r="A91" s="3" t="n"/>
      <c r="F91">
        <f>IF(OR(D91="",E91=""),"",D91-E91)</f>
        <v/>
      </c>
      <c r="G91">
        <f>IF(OR(D91="",E91=""),"",IF(ABS(F91)&gt;E91*0.1,"CORRIGIR (mais de 10% fora)",IF(ABS(F91)&gt;E91*0.05,"Atenção (5 a 10% fora)","Em dia")))</f>
        <v/>
      </c>
    </row>
    <row r="92">
      <c r="A92" s="3" t="n"/>
      <c r="F92">
        <f>IF(OR(D92="",E92=""),"",D92-E92)</f>
        <v/>
      </c>
      <c r="G92">
        <f>IF(OR(D92="",E92=""),"",IF(ABS(F92)&gt;E92*0.1,"CORRIGIR (mais de 10% fora)",IF(ABS(F92)&gt;E92*0.05,"Atenção (5 a 10% fora)","Em dia")))</f>
        <v/>
      </c>
    </row>
    <row r="93">
      <c r="A93" s="3" t="n"/>
      <c r="F93">
        <f>IF(OR(D93="",E93=""),"",D93-E93)</f>
        <v/>
      </c>
      <c r="G93">
        <f>IF(OR(D93="",E93=""),"",IF(ABS(F93)&gt;E93*0.1,"CORRIGIR (mais de 10% fora)",IF(ABS(F93)&gt;E93*0.05,"Atenção (5 a 10% fora)","Em dia")))</f>
        <v/>
      </c>
    </row>
    <row r="94">
      <c r="A94" s="3" t="n"/>
      <c r="F94">
        <f>IF(OR(D94="",E94=""),"",D94-E94)</f>
        <v/>
      </c>
      <c r="G94">
        <f>IF(OR(D94="",E94=""),"",IF(ABS(F94)&gt;E94*0.1,"CORRIGIR (mais de 10% fora)",IF(ABS(F94)&gt;E94*0.05,"Atenção (5 a 10% fora)","Em dia")))</f>
        <v/>
      </c>
    </row>
    <row r="95">
      <c r="A95" s="3" t="n"/>
      <c r="F95">
        <f>IF(OR(D95="",E95=""),"",D95-E95)</f>
        <v/>
      </c>
      <c r="G95">
        <f>IF(OR(D95="",E95=""),"",IF(ABS(F95)&gt;E95*0.1,"CORRIGIR (mais de 10% fora)",IF(ABS(F95)&gt;E95*0.05,"Atenção (5 a 10% fora)","Em dia")))</f>
        <v/>
      </c>
    </row>
    <row r="96">
      <c r="A96" s="3" t="n"/>
      <c r="F96">
        <f>IF(OR(D96="",E96=""),"",D96-E96)</f>
        <v/>
      </c>
      <c r="G96">
        <f>IF(OR(D96="",E96=""),"",IF(ABS(F96)&gt;E96*0.1,"CORRIGIR (mais de 10% fora)",IF(ABS(F96)&gt;E96*0.05,"Atenção (5 a 10% fora)","Em dia")))</f>
        <v/>
      </c>
    </row>
    <row r="97">
      <c r="A97" s="3" t="n"/>
      <c r="F97">
        <f>IF(OR(D97="",E97=""),"",D97-E97)</f>
        <v/>
      </c>
      <c r="G97">
        <f>IF(OR(D97="",E97=""),"",IF(ABS(F97)&gt;E97*0.1,"CORRIGIR (mais de 10% fora)",IF(ABS(F97)&gt;E97*0.05,"Atenção (5 a 10% fora)","Em dia")))</f>
        <v/>
      </c>
    </row>
    <row r="98">
      <c r="A98" s="3" t="n"/>
      <c r="F98">
        <f>IF(OR(D98="",E98=""),"",D98-E98)</f>
        <v/>
      </c>
      <c r="G98">
        <f>IF(OR(D98="",E98=""),"",IF(ABS(F98)&gt;E98*0.1,"CORRIGIR (mais de 10% fora)",IF(ABS(F98)&gt;E98*0.05,"Atenção (5 a 10% fora)","Em dia")))</f>
        <v/>
      </c>
    </row>
    <row r="99">
      <c r="A99" s="3" t="n"/>
      <c r="F99">
        <f>IF(OR(D99="",E99=""),"",D99-E99)</f>
        <v/>
      </c>
      <c r="G99">
        <f>IF(OR(D99="",E99=""),"",IF(ABS(F99)&gt;E99*0.1,"CORRIGIR (mais de 10% fora)",IF(ABS(F99)&gt;E99*0.05,"Atenção (5 a 10% fora)","Em dia")))</f>
        <v/>
      </c>
    </row>
    <row r="100">
      <c r="A100" s="3" t="n"/>
      <c r="F100">
        <f>IF(OR(D100="",E100=""),"",D100-E100)</f>
        <v/>
      </c>
      <c r="G100">
        <f>IF(OR(D100="",E100=""),"",IF(ABS(F100)&gt;E100*0.1,"CORRIGIR (mais de 10% fora)",IF(ABS(F100)&gt;E100*0.05,"Atenção (5 a 10% fora)","Em dia")))</f>
        <v/>
      </c>
    </row>
    <row r="101">
      <c r="A101" s="3" t="n"/>
      <c r="F101">
        <f>IF(OR(D101="",E101=""),"",D101-E101)</f>
        <v/>
      </c>
      <c r="G101">
        <f>IF(OR(D101="",E101=""),"",IF(ABS(F101)&gt;E101*0.1,"CORRIGIR (mais de 10% fora)",IF(ABS(F101)&gt;E101*0.05,"Atenção (5 a 10% fora)","Em dia")))</f>
        <v/>
      </c>
    </row>
    <row r="102">
      <c r="A102" s="3" t="n"/>
      <c r="F102">
        <f>IF(OR(D102="",E102=""),"",D102-E102)</f>
        <v/>
      </c>
      <c r="G102">
        <f>IF(OR(D102="",E102=""),"",IF(ABS(F102)&gt;E102*0.1,"CORRIGIR (mais de 10% fora)",IF(ABS(F102)&gt;E102*0.05,"Atenção (5 a 10% fora)","Em dia")))</f>
        <v/>
      </c>
    </row>
    <row r="103">
      <c r="A103" s="3" t="n"/>
      <c r="F103">
        <f>IF(OR(D103="",E103=""),"",D103-E103)</f>
        <v/>
      </c>
      <c r="G103">
        <f>IF(OR(D103="",E103=""),"",IF(ABS(F103)&gt;E103*0.1,"CORRIGIR (mais de 10% fora)",IF(ABS(F103)&gt;E103*0.05,"Atenção (5 a 10% fora)","Em dia")))</f>
        <v/>
      </c>
    </row>
    <row r="104">
      <c r="A104" s="3" t="n"/>
      <c r="F104">
        <f>IF(OR(D104="",E104=""),"",D104-E104)</f>
        <v/>
      </c>
      <c r="G104">
        <f>IF(OR(D104="",E104=""),"",IF(ABS(F104)&gt;E104*0.1,"CORRIGIR (mais de 10% fora)",IF(ABS(F104)&gt;E104*0.05,"Atenção (5 a 10% fora)","Em dia")))</f>
        <v/>
      </c>
    </row>
    <row r="105">
      <c r="A105" s="3" t="n"/>
      <c r="F105">
        <f>IF(OR(D105="",E105=""),"",D105-E105)</f>
        <v/>
      </c>
      <c r="G105">
        <f>IF(OR(D105="",E105=""),"",IF(ABS(F105)&gt;E105*0.1,"CORRIGIR (mais de 10% fora)",IF(ABS(F105)&gt;E105*0.05,"Atenção (5 a 10% fora)","Em dia")))</f>
        <v/>
      </c>
    </row>
    <row r="106">
      <c r="A106" s="3" t="n"/>
      <c r="F106">
        <f>IF(OR(D106="",E106=""),"",D106-E106)</f>
        <v/>
      </c>
      <c r="G106">
        <f>IF(OR(D106="",E106=""),"",IF(ABS(F106)&gt;E106*0.1,"CORRIGIR (mais de 10% fora)",IF(ABS(F106)&gt;E106*0.05,"Atenção (5 a 10% fora)","Em dia")))</f>
        <v/>
      </c>
    </row>
    <row r="107">
      <c r="A107" s="3" t="n"/>
      <c r="F107">
        <f>IF(OR(D107="",E107=""),"",D107-E107)</f>
        <v/>
      </c>
      <c r="G107">
        <f>IF(OR(D107="",E107=""),"",IF(ABS(F107)&gt;E107*0.1,"CORRIGIR (mais de 10% fora)",IF(ABS(F107)&gt;E107*0.05,"Atenção (5 a 10% fora)","Em dia")))</f>
        <v/>
      </c>
    </row>
    <row r="108">
      <c r="A108" s="3" t="n"/>
      <c r="F108">
        <f>IF(OR(D108="",E108=""),"",D108-E108)</f>
        <v/>
      </c>
      <c r="G108">
        <f>IF(OR(D108="",E108=""),"",IF(ABS(F108)&gt;E108*0.1,"CORRIGIR (mais de 10% fora)",IF(ABS(F108)&gt;E108*0.05,"Atenção (5 a 10% fora)","Em dia")))</f>
        <v/>
      </c>
    </row>
    <row r="109">
      <c r="A109" s="3" t="n"/>
      <c r="F109">
        <f>IF(OR(D109="",E109=""),"",D109-E109)</f>
        <v/>
      </c>
      <c r="G109">
        <f>IF(OR(D109="",E109=""),"",IF(ABS(F109)&gt;E109*0.1,"CORRIGIR (mais de 10% fora)",IF(ABS(F109)&gt;E109*0.05,"Atenção (5 a 10% fora)","Em dia")))</f>
        <v/>
      </c>
    </row>
    <row r="110">
      <c r="A110" s="3" t="n"/>
      <c r="F110">
        <f>IF(OR(D110="",E110=""),"",D110-E110)</f>
        <v/>
      </c>
      <c r="G110">
        <f>IF(OR(D110="",E110=""),"",IF(ABS(F110)&gt;E110*0.1,"CORRIGIR (mais de 10% fora)",IF(ABS(F110)&gt;E110*0.05,"Atenção (5 a 10% fora)","Em dia")))</f>
        <v/>
      </c>
    </row>
    <row r="111">
      <c r="A111" s="3" t="n"/>
      <c r="F111">
        <f>IF(OR(D111="",E111=""),"",D111-E111)</f>
        <v/>
      </c>
      <c r="G111">
        <f>IF(OR(D111="",E111=""),"",IF(ABS(F111)&gt;E111*0.1,"CORRIGIR (mais de 10% fora)",IF(ABS(F111)&gt;E111*0.05,"Atenção (5 a 10% fora)","Em dia")))</f>
        <v/>
      </c>
    </row>
    <row r="112">
      <c r="A112" s="3" t="n"/>
      <c r="F112">
        <f>IF(OR(D112="",E112=""),"",D112-E112)</f>
        <v/>
      </c>
      <c r="G112">
        <f>IF(OR(D112="",E112=""),"",IF(ABS(F112)&gt;E112*0.1,"CORRIGIR (mais de 10% fora)",IF(ABS(F112)&gt;E112*0.05,"Atenção (5 a 10% fora)","Em dia")))</f>
        <v/>
      </c>
    </row>
    <row r="113">
      <c r="A113" s="3" t="n"/>
      <c r="F113">
        <f>IF(OR(D113="",E113=""),"",D113-E113)</f>
        <v/>
      </c>
      <c r="G113">
        <f>IF(OR(D113="",E113=""),"",IF(ABS(F113)&gt;E113*0.1,"CORRIGIR (mais de 10% fora)",IF(ABS(F113)&gt;E113*0.05,"Atenção (5 a 10% fora)","Em dia")))</f>
        <v/>
      </c>
    </row>
    <row r="114">
      <c r="A114" s="3" t="n"/>
      <c r="F114">
        <f>IF(OR(D114="",E114=""),"",D114-E114)</f>
        <v/>
      </c>
      <c r="G114">
        <f>IF(OR(D114="",E114=""),"",IF(ABS(F114)&gt;E114*0.1,"CORRIGIR (mais de 10% fora)",IF(ABS(F114)&gt;E114*0.05,"Atenção (5 a 10% fora)","Em dia")))</f>
        <v/>
      </c>
    </row>
    <row r="115">
      <c r="A115" s="3" t="n"/>
      <c r="F115">
        <f>IF(OR(D115="",E115=""),"",D115-E115)</f>
        <v/>
      </c>
      <c r="G115">
        <f>IF(OR(D115="",E115=""),"",IF(ABS(F115)&gt;E115*0.1,"CORRIGIR (mais de 10% fora)",IF(ABS(F115)&gt;E115*0.05,"Atenção (5 a 10% fora)","Em dia")))</f>
        <v/>
      </c>
    </row>
    <row r="116">
      <c r="A116" s="3" t="n"/>
      <c r="F116">
        <f>IF(OR(D116="",E116=""),"",D116-E116)</f>
        <v/>
      </c>
      <c r="G116">
        <f>IF(OR(D116="",E116=""),"",IF(ABS(F116)&gt;E116*0.1,"CORRIGIR (mais de 10% fora)",IF(ABS(F116)&gt;E116*0.05,"Atenção (5 a 10% fora)","Em dia")))</f>
        <v/>
      </c>
    </row>
    <row r="117">
      <c r="A117" s="3" t="n"/>
      <c r="F117">
        <f>IF(OR(D117="",E117=""),"",D117-E117)</f>
        <v/>
      </c>
      <c r="G117">
        <f>IF(OR(D117="",E117=""),"",IF(ABS(F117)&gt;E117*0.1,"CORRIGIR (mais de 10% fora)",IF(ABS(F117)&gt;E117*0.05,"Atenção (5 a 10% fora)","Em dia")))</f>
        <v/>
      </c>
    </row>
    <row r="118">
      <c r="A118" s="3" t="n"/>
      <c r="F118">
        <f>IF(OR(D118="",E118=""),"",D118-E118)</f>
        <v/>
      </c>
      <c r="G118">
        <f>IF(OR(D118="",E118=""),"",IF(ABS(F118)&gt;E118*0.1,"CORRIGIR (mais de 10% fora)",IF(ABS(F118)&gt;E118*0.05,"Atenção (5 a 10% fora)","Em dia")))</f>
        <v/>
      </c>
    </row>
    <row r="119">
      <c r="A119" s="3" t="n"/>
      <c r="F119">
        <f>IF(OR(D119="",E119=""),"",D119-E119)</f>
        <v/>
      </c>
      <c r="G119">
        <f>IF(OR(D119="",E119=""),"",IF(ABS(F119)&gt;E119*0.1,"CORRIGIR (mais de 10% fora)",IF(ABS(F119)&gt;E119*0.05,"Atenção (5 a 10% fora)","Em dia")))</f>
        <v/>
      </c>
    </row>
    <row r="120">
      <c r="A120" s="3" t="n"/>
      <c r="F120">
        <f>IF(OR(D120="",E120=""),"",D120-E120)</f>
        <v/>
      </c>
      <c r="G120">
        <f>IF(OR(D120="",E120=""),"",IF(ABS(F120)&gt;E120*0.1,"CORRIGIR (mais de 10% fora)",IF(ABS(F120)&gt;E120*0.05,"Atenção (5 a 10% fora)","Em dia")))</f>
        <v/>
      </c>
    </row>
    <row r="121">
      <c r="A121" s="3" t="n"/>
      <c r="F121">
        <f>IF(OR(D121="",E121=""),"",D121-E121)</f>
        <v/>
      </c>
      <c r="G121">
        <f>IF(OR(D121="",E121=""),"",IF(ABS(F121)&gt;E121*0.1,"CORRIGIR (mais de 10% fora)",IF(ABS(F121)&gt;E121*0.05,"Atenção (5 a 10% fora)","Em dia")))</f>
        <v/>
      </c>
    </row>
    <row r="122">
      <c r="A122" s="3" t="n"/>
      <c r="F122">
        <f>IF(OR(D122="",E122=""),"",D122-E122)</f>
        <v/>
      </c>
      <c r="G122">
        <f>IF(OR(D122="",E122=""),"",IF(ABS(F122)&gt;E122*0.1,"CORRIGIR (mais de 10% fora)",IF(ABS(F122)&gt;E122*0.05,"Atenção (5 a 10% fora)","Em dia")))</f>
        <v/>
      </c>
    </row>
    <row r="123">
      <c r="A123" s="3" t="n"/>
      <c r="F123">
        <f>IF(OR(D123="",E123=""),"",D123-E123)</f>
        <v/>
      </c>
      <c r="G123">
        <f>IF(OR(D123="",E123=""),"",IF(ABS(F123)&gt;E123*0.1,"CORRIGIR (mais de 10% fora)",IF(ABS(F123)&gt;E123*0.05,"Atenção (5 a 10% fora)","Em dia")))</f>
        <v/>
      </c>
    </row>
    <row r="124">
      <c r="A124" s="3" t="n"/>
      <c r="F124">
        <f>IF(OR(D124="",E124=""),"",D124-E124)</f>
        <v/>
      </c>
      <c r="G124">
        <f>IF(OR(D124="",E124=""),"",IF(ABS(F124)&gt;E124*0.1,"CORRIGIR (mais de 10% fora)",IF(ABS(F124)&gt;E124*0.05,"Atenção (5 a 10% fora)","Em dia")))</f>
        <v/>
      </c>
    </row>
    <row r="125">
      <c r="A125" s="3" t="n"/>
      <c r="F125">
        <f>IF(OR(D125="",E125=""),"",D125-E125)</f>
        <v/>
      </c>
      <c r="G125">
        <f>IF(OR(D125="",E125=""),"",IF(ABS(F125)&gt;E125*0.1,"CORRIGIR (mais de 10% fora)",IF(ABS(F125)&gt;E125*0.05,"Atenção (5 a 10% fora)","Em dia")))</f>
        <v/>
      </c>
    </row>
    <row r="126">
      <c r="A126" s="3" t="n"/>
      <c r="F126">
        <f>IF(OR(D126="",E126=""),"",D126-E126)</f>
        <v/>
      </c>
      <c r="G126">
        <f>IF(OR(D126="",E126=""),"",IF(ABS(F126)&gt;E126*0.1,"CORRIGIR (mais de 10% fora)",IF(ABS(F126)&gt;E126*0.05,"Atenção (5 a 10% fora)","Em dia")))</f>
        <v/>
      </c>
    </row>
    <row r="127">
      <c r="A127" s="3" t="n"/>
      <c r="F127">
        <f>IF(OR(D127="",E127=""),"",D127-E127)</f>
        <v/>
      </c>
      <c r="G127">
        <f>IF(OR(D127="",E127=""),"",IF(ABS(F127)&gt;E127*0.1,"CORRIGIR (mais de 10% fora)",IF(ABS(F127)&gt;E127*0.05,"Atenção (5 a 10% fora)","Em dia")))</f>
        <v/>
      </c>
    </row>
    <row r="128">
      <c r="A128" s="3" t="n"/>
      <c r="F128">
        <f>IF(OR(D128="",E128=""),"",D128-E128)</f>
        <v/>
      </c>
      <c r="G128">
        <f>IF(OR(D128="",E128=""),"",IF(ABS(F128)&gt;E128*0.1,"CORRIGIR (mais de 10% fora)",IF(ABS(F128)&gt;E128*0.05,"Atenção (5 a 10% fora)","Em dia")))</f>
        <v/>
      </c>
    </row>
    <row r="129">
      <c r="A129" s="3" t="n"/>
      <c r="F129">
        <f>IF(OR(D129="",E129=""),"",D129-E129)</f>
        <v/>
      </c>
      <c r="G129">
        <f>IF(OR(D129="",E129=""),"",IF(ABS(F129)&gt;E129*0.1,"CORRIGIR (mais de 10% fora)",IF(ABS(F129)&gt;E129*0.05,"Atenção (5 a 10% fora)","Em dia")))</f>
        <v/>
      </c>
    </row>
    <row r="130">
      <c r="A130" s="3" t="n"/>
      <c r="F130">
        <f>IF(OR(D130="",E130=""),"",D130-E130)</f>
        <v/>
      </c>
      <c r="G130">
        <f>IF(OR(D130="",E130=""),"",IF(ABS(F130)&gt;E130*0.1,"CORRIGIR (mais de 10% fora)",IF(ABS(F130)&gt;E130*0.05,"Atenção (5 a 10% fora)","Em dia")))</f>
        <v/>
      </c>
    </row>
    <row r="131">
      <c r="A131" s="3" t="n"/>
      <c r="F131">
        <f>IF(OR(D131="",E131=""),"",D131-E131)</f>
        <v/>
      </c>
      <c r="G131">
        <f>IF(OR(D131="",E131=""),"",IF(ABS(F131)&gt;E131*0.1,"CORRIGIR (mais de 10% fora)",IF(ABS(F131)&gt;E131*0.05,"Atenção (5 a 10% fora)","Em dia")))</f>
        <v/>
      </c>
    </row>
    <row r="132">
      <c r="A132" s="3" t="n"/>
      <c r="F132">
        <f>IF(OR(D132="",E132=""),"",D132-E132)</f>
        <v/>
      </c>
      <c r="G132">
        <f>IF(OR(D132="",E132=""),"",IF(ABS(F132)&gt;E132*0.1,"CORRIGIR (mais de 10% fora)",IF(ABS(F132)&gt;E132*0.05,"Atenção (5 a 10% fora)","Em dia")))</f>
        <v/>
      </c>
    </row>
    <row r="133">
      <c r="A133" s="3" t="n"/>
      <c r="F133">
        <f>IF(OR(D133="",E133=""),"",D133-E133)</f>
        <v/>
      </c>
      <c r="G133">
        <f>IF(OR(D133="",E133=""),"",IF(ABS(F133)&gt;E133*0.1,"CORRIGIR (mais de 10% fora)",IF(ABS(F133)&gt;E133*0.05,"Atenção (5 a 10% fora)","Em dia")))</f>
        <v/>
      </c>
    </row>
    <row r="134">
      <c r="A134" s="3" t="n"/>
      <c r="F134">
        <f>IF(OR(D134="",E134=""),"",D134-E134)</f>
        <v/>
      </c>
      <c r="G134">
        <f>IF(OR(D134="",E134=""),"",IF(ABS(F134)&gt;E134*0.1,"CORRIGIR (mais de 10% fora)",IF(ABS(F134)&gt;E134*0.05,"Atenção (5 a 10% fora)","Em dia")))</f>
        <v/>
      </c>
    </row>
    <row r="135">
      <c r="A135" s="3" t="n"/>
      <c r="F135">
        <f>IF(OR(D135="",E135=""),"",D135-E135)</f>
        <v/>
      </c>
      <c r="G135">
        <f>IF(OR(D135="",E135=""),"",IF(ABS(F135)&gt;E135*0.1,"CORRIGIR (mais de 10% fora)",IF(ABS(F135)&gt;E135*0.05,"Atenção (5 a 10% fora)","Em dia")))</f>
        <v/>
      </c>
    </row>
    <row r="136">
      <c r="A136" s="3" t="n"/>
      <c r="F136">
        <f>IF(OR(D136="",E136=""),"",D136-E136)</f>
        <v/>
      </c>
      <c r="G136">
        <f>IF(OR(D136="",E136=""),"",IF(ABS(F136)&gt;E136*0.1,"CORRIGIR (mais de 10% fora)",IF(ABS(F136)&gt;E136*0.05,"Atenção (5 a 10% fora)","Em dia")))</f>
        <v/>
      </c>
    </row>
    <row r="137">
      <c r="A137" s="3" t="n"/>
      <c r="F137">
        <f>IF(OR(D137="",E137=""),"",D137-E137)</f>
        <v/>
      </c>
      <c r="G137">
        <f>IF(OR(D137="",E137=""),"",IF(ABS(F137)&gt;E137*0.1,"CORRIGIR (mais de 10% fora)",IF(ABS(F137)&gt;E137*0.05,"Atenção (5 a 10% fora)","Em dia")))</f>
        <v/>
      </c>
    </row>
    <row r="138">
      <c r="A138" s="3" t="n"/>
      <c r="F138">
        <f>IF(OR(D138="",E138=""),"",D138-E138)</f>
        <v/>
      </c>
      <c r="G138">
        <f>IF(OR(D138="",E138=""),"",IF(ABS(F138)&gt;E138*0.1,"CORRIGIR (mais de 10% fora)",IF(ABS(F138)&gt;E138*0.05,"Atenção (5 a 10% fora)","Em dia")))</f>
        <v/>
      </c>
    </row>
    <row r="139">
      <c r="A139" s="3" t="n"/>
      <c r="F139">
        <f>IF(OR(D139="",E139=""),"",D139-E139)</f>
        <v/>
      </c>
      <c r="G139">
        <f>IF(OR(D139="",E139=""),"",IF(ABS(F139)&gt;E139*0.1,"CORRIGIR (mais de 10% fora)",IF(ABS(F139)&gt;E139*0.05,"Atenção (5 a 10% fora)","Em dia")))</f>
        <v/>
      </c>
    </row>
    <row r="140">
      <c r="A140" s="3" t="n"/>
      <c r="F140">
        <f>IF(OR(D140="",E140=""),"",D140-E140)</f>
        <v/>
      </c>
      <c r="G140">
        <f>IF(OR(D140="",E140=""),"",IF(ABS(F140)&gt;E140*0.1,"CORRIGIR (mais de 10% fora)",IF(ABS(F140)&gt;E140*0.05,"Atenção (5 a 10% fora)","Em dia")))</f>
        <v/>
      </c>
    </row>
    <row r="141">
      <c r="A141" s="3" t="n"/>
      <c r="F141">
        <f>IF(OR(D141="",E141=""),"",D141-E141)</f>
        <v/>
      </c>
      <c r="G141">
        <f>IF(OR(D141="",E141=""),"",IF(ABS(F141)&gt;E141*0.1,"CORRIGIR (mais de 10% fora)",IF(ABS(F141)&gt;E141*0.05,"Atenção (5 a 10% fora)","Em dia")))</f>
        <v/>
      </c>
    </row>
    <row r="142">
      <c r="A142" s="3" t="n"/>
      <c r="F142">
        <f>IF(OR(D142="",E142=""),"",D142-E142)</f>
        <v/>
      </c>
      <c r="G142">
        <f>IF(OR(D142="",E142=""),"",IF(ABS(F142)&gt;E142*0.1,"CORRIGIR (mais de 10% fora)",IF(ABS(F142)&gt;E142*0.05,"Atenção (5 a 10% fora)","Em dia")))</f>
        <v/>
      </c>
    </row>
    <row r="143">
      <c r="A143" s="3" t="n"/>
      <c r="F143">
        <f>IF(OR(D143="",E143=""),"",D143-E143)</f>
        <v/>
      </c>
      <c r="G143">
        <f>IF(OR(D143="",E143=""),"",IF(ABS(F143)&gt;E143*0.1,"CORRIGIR (mais de 10% fora)",IF(ABS(F143)&gt;E143*0.05,"Atenção (5 a 10% fora)","Em dia")))</f>
        <v/>
      </c>
    </row>
    <row r="144">
      <c r="A144" s="3" t="n"/>
      <c r="F144">
        <f>IF(OR(D144="",E144=""),"",D144-E144)</f>
        <v/>
      </c>
      <c r="G144">
        <f>IF(OR(D144="",E144=""),"",IF(ABS(F144)&gt;E144*0.1,"CORRIGIR (mais de 10% fora)",IF(ABS(F144)&gt;E144*0.05,"Atenção (5 a 10% fora)","Em dia")))</f>
        <v/>
      </c>
    </row>
    <row r="145">
      <c r="A145" s="3" t="n"/>
      <c r="F145">
        <f>IF(OR(D145="",E145=""),"",D145-E145)</f>
        <v/>
      </c>
      <c r="G145">
        <f>IF(OR(D145="",E145=""),"",IF(ABS(F145)&gt;E145*0.1,"CORRIGIR (mais de 10% fora)",IF(ABS(F145)&gt;E145*0.05,"Atenção (5 a 10% fora)","Em dia")))</f>
        <v/>
      </c>
    </row>
    <row r="146">
      <c r="A146" s="3" t="n"/>
      <c r="F146">
        <f>IF(OR(D146="",E146=""),"",D146-E146)</f>
        <v/>
      </c>
      <c r="G146">
        <f>IF(OR(D146="",E146=""),"",IF(ABS(F146)&gt;E146*0.1,"CORRIGIR (mais de 10% fora)",IF(ABS(F146)&gt;E146*0.05,"Atenção (5 a 10% fora)","Em dia")))</f>
        <v/>
      </c>
    </row>
    <row r="147">
      <c r="A147" s="3" t="n"/>
      <c r="F147">
        <f>IF(OR(D147="",E147=""),"",D147-E147)</f>
        <v/>
      </c>
      <c r="G147">
        <f>IF(OR(D147="",E147=""),"",IF(ABS(F147)&gt;E147*0.1,"CORRIGIR (mais de 10% fora)",IF(ABS(F147)&gt;E147*0.05,"Atenção (5 a 10% fora)","Em dia")))</f>
        <v/>
      </c>
    </row>
    <row r="148">
      <c r="A148" s="3" t="n"/>
      <c r="F148">
        <f>IF(OR(D148="",E148=""),"",D148-E148)</f>
        <v/>
      </c>
      <c r="G148">
        <f>IF(OR(D148="",E148=""),"",IF(ABS(F148)&gt;E148*0.1,"CORRIGIR (mais de 10% fora)",IF(ABS(F148)&gt;E148*0.05,"Atenção (5 a 10% fora)","Em dia")))</f>
        <v/>
      </c>
    </row>
    <row r="149">
      <c r="A149" s="3" t="n"/>
      <c r="F149">
        <f>IF(OR(D149="",E149=""),"",D149-E149)</f>
        <v/>
      </c>
      <c r="G149">
        <f>IF(OR(D149="",E149=""),"",IF(ABS(F149)&gt;E149*0.1,"CORRIGIR (mais de 10% fora)",IF(ABS(F149)&gt;E149*0.05,"Atenção (5 a 10% fora)","Em dia")))</f>
        <v/>
      </c>
    </row>
    <row r="150">
      <c r="A150" s="3" t="n"/>
      <c r="F150">
        <f>IF(OR(D150="",E150=""),"",D150-E150)</f>
        <v/>
      </c>
      <c r="G150">
        <f>IF(OR(D150="",E150=""),"",IF(ABS(F150)&gt;E150*0.1,"CORRIGIR (mais de 10% fora)",IF(ABS(F150)&gt;E150*0.05,"Atenção (5 a 10% fora)","Em dia")))</f>
        <v/>
      </c>
    </row>
    <row r="151">
      <c r="A151" s="3" t="n"/>
      <c r="F151">
        <f>IF(OR(D151="",E151=""),"",D151-E151)</f>
        <v/>
      </c>
      <c r="G151">
        <f>IF(OR(D151="",E151=""),"",IF(ABS(F151)&gt;E151*0.1,"CORRIGIR (mais de 10% fora)",IF(ABS(F151)&gt;E151*0.05,"Atenção (5 a 10% fora)","Em dia")))</f>
        <v/>
      </c>
    </row>
    <row r="152">
      <c r="A152" s="3" t="n"/>
      <c r="F152">
        <f>IF(OR(D152="",E152=""),"",D152-E152)</f>
        <v/>
      </c>
      <c r="G152">
        <f>IF(OR(D152="",E152=""),"",IF(ABS(F152)&gt;E152*0.1,"CORRIGIR (mais de 10% fora)",IF(ABS(F152)&gt;E152*0.05,"Atenção (5 a 10% fora)","Em dia")))</f>
        <v/>
      </c>
    </row>
    <row r="153">
      <c r="A153" s="3" t="n"/>
      <c r="F153">
        <f>IF(OR(D153="",E153=""),"",D153-E153)</f>
        <v/>
      </c>
      <c r="G153">
        <f>IF(OR(D153="",E153=""),"",IF(ABS(F153)&gt;E153*0.1,"CORRIGIR (mais de 10% fora)",IF(ABS(F153)&gt;E153*0.05,"Atenção (5 a 10% fora)","Em dia")))</f>
        <v/>
      </c>
    </row>
    <row r="154">
      <c r="A154" s="3" t="n"/>
      <c r="F154">
        <f>IF(OR(D154="",E154=""),"",D154-E154)</f>
        <v/>
      </c>
      <c r="G154">
        <f>IF(OR(D154="",E154=""),"",IF(ABS(F154)&gt;E154*0.1,"CORRIGIR (mais de 10% fora)",IF(ABS(F154)&gt;E154*0.05,"Atenção (5 a 10% fora)","Em dia")))</f>
        <v/>
      </c>
    </row>
    <row r="155">
      <c r="A155" s="3" t="n"/>
      <c r="F155">
        <f>IF(OR(D155="",E155=""),"",D155-E155)</f>
        <v/>
      </c>
      <c r="G155">
        <f>IF(OR(D155="",E155=""),"",IF(ABS(F155)&gt;E155*0.1,"CORRIGIR (mais de 10% fora)",IF(ABS(F155)&gt;E155*0.05,"Atenção (5 a 10% fora)","Em dia")))</f>
        <v/>
      </c>
    </row>
    <row r="156">
      <c r="A156" s="3" t="n"/>
      <c r="F156">
        <f>IF(OR(D156="",E156=""),"",D156-E156)</f>
        <v/>
      </c>
      <c r="G156">
        <f>IF(OR(D156="",E156=""),"",IF(ABS(F156)&gt;E156*0.1,"CORRIGIR (mais de 10% fora)",IF(ABS(F156)&gt;E156*0.05,"Atenção (5 a 10% fora)","Em dia")))</f>
        <v/>
      </c>
    </row>
    <row r="157">
      <c r="A157" s="3" t="n"/>
      <c r="F157">
        <f>IF(OR(D157="",E157=""),"",D157-E157)</f>
        <v/>
      </c>
      <c r="G157">
        <f>IF(OR(D157="",E157=""),"",IF(ABS(F157)&gt;E157*0.1,"CORRIGIR (mais de 10% fora)",IF(ABS(F157)&gt;E157*0.05,"Atenção (5 a 10% fora)","Em dia")))</f>
        <v/>
      </c>
    </row>
    <row r="158">
      <c r="A158" s="3" t="n"/>
      <c r="F158">
        <f>IF(OR(D158="",E158=""),"",D158-E158)</f>
        <v/>
      </c>
      <c r="G158">
        <f>IF(OR(D158="",E158=""),"",IF(ABS(F158)&gt;E158*0.1,"CORRIGIR (mais de 10% fora)",IF(ABS(F158)&gt;E158*0.05,"Atenção (5 a 10% fora)","Em dia")))</f>
        <v/>
      </c>
    </row>
    <row r="159">
      <c r="A159" s="3" t="n"/>
      <c r="F159">
        <f>IF(OR(D159="",E159=""),"",D159-E159)</f>
        <v/>
      </c>
      <c r="G159">
        <f>IF(OR(D159="",E159=""),"",IF(ABS(F159)&gt;E159*0.1,"CORRIGIR (mais de 10% fora)",IF(ABS(F159)&gt;E159*0.05,"Atenção (5 a 10% fora)","Em dia")))</f>
        <v/>
      </c>
    </row>
    <row r="160">
      <c r="A160" s="3" t="n"/>
      <c r="F160">
        <f>IF(OR(D160="",E160=""),"",D160-E160)</f>
        <v/>
      </c>
      <c r="G160">
        <f>IF(OR(D160="",E160=""),"",IF(ABS(F160)&gt;E160*0.1,"CORRIGIR (mais de 10% fora)",IF(ABS(F160)&gt;E160*0.05,"Atenção (5 a 10% fora)","Em dia")))</f>
        <v/>
      </c>
    </row>
    <row r="161">
      <c r="A161" s="3" t="n"/>
      <c r="F161">
        <f>IF(OR(D161="",E161=""),"",D161-E161)</f>
        <v/>
      </c>
      <c r="G161">
        <f>IF(OR(D161="",E161=""),"",IF(ABS(F161)&gt;E161*0.1,"CORRIGIR (mais de 10% fora)",IF(ABS(F161)&gt;E161*0.05,"Atenção (5 a 10% fora)","Em dia")))</f>
        <v/>
      </c>
    </row>
    <row r="162">
      <c r="A162" s="3" t="n"/>
      <c r="F162">
        <f>IF(OR(D162="",E162=""),"",D162-E162)</f>
        <v/>
      </c>
      <c r="G162">
        <f>IF(OR(D162="",E162=""),"",IF(ABS(F162)&gt;E162*0.1,"CORRIGIR (mais de 10% fora)",IF(ABS(F162)&gt;E162*0.05,"Atenção (5 a 10% fora)","Em dia")))</f>
        <v/>
      </c>
    </row>
    <row r="163">
      <c r="A163" s="3" t="n"/>
      <c r="F163">
        <f>IF(OR(D163="",E163=""),"",D163-E163)</f>
        <v/>
      </c>
      <c r="G163">
        <f>IF(OR(D163="",E163=""),"",IF(ABS(F163)&gt;E163*0.1,"CORRIGIR (mais de 10% fora)",IF(ABS(F163)&gt;E163*0.05,"Atenção (5 a 10% fora)","Em dia")))</f>
        <v/>
      </c>
    </row>
    <row r="164">
      <c r="A164" s="3" t="n"/>
      <c r="F164">
        <f>IF(OR(D164="",E164=""),"",D164-E164)</f>
        <v/>
      </c>
      <c r="G164">
        <f>IF(OR(D164="",E164=""),"",IF(ABS(F164)&gt;E164*0.1,"CORRIGIR (mais de 10% fora)",IF(ABS(F164)&gt;E164*0.05,"Atenção (5 a 10% fora)","Em dia")))</f>
        <v/>
      </c>
    </row>
    <row r="165">
      <c r="A165" s="3" t="n"/>
      <c r="F165">
        <f>IF(OR(D165="",E165=""),"",D165-E165)</f>
        <v/>
      </c>
      <c r="G165">
        <f>IF(OR(D165="",E165=""),"",IF(ABS(F165)&gt;E165*0.1,"CORRIGIR (mais de 10% fora)",IF(ABS(F165)&gt;E165*0.05,"Atenção (5 a 10% fora)","Em dia")))</f>
        <v/>
      </c>
    </row>
    <row r="166">
      <c r="A166" s="3" t="n"/>
      <c r="F166">
        <f>IF(OR(D166="",E166=""),"",D166-E166)</f>
        <v/>
      </c>
      <c r="G166">
        <f>IF(OR(D166="",E166=""),"",IF(ABS(F166)&gt;E166*0.1,"CORRIGIR (mais de 10% fora)",IF(ABS(F166)&gt;E166*0.05,"Atenção (5 a 10% fora)","Em dia")))</f>
        <v/>
      </c>
    </row>
    <row r="167">
      <c r="A167" s="3" t="n"/>
      <c r="F167">
        <f>IF(OR(D167="",E167=""),"",D167-E167)</f>
        <v/>
      </c>
      <c r="G167">
        <f>IF(OR(D167="",E167=""),"",IF(ABS(F167)&gt;E167*0.1,"CORRIGIR (mais de 10% fora)",IF(ABS(F167)&gt;E167*0.05,"Atenção (5 a 10% fora)","Em dia")))</f>
        <v/>
      </c>
    </row>
    <row r="168">
      <c r="A168" s="3" t="n"/>
      <c r="F168">
        <f>IF(OR(D168="",E168=""),"",D168-E168)</f>
        <v/>
      </c>
      <c r="G168">
        <f>IF(OR(D168="",E168=""),"",IF(ABS(F168)&gt;E168*0.1,"CORRIGIR (mais de 10% fora)",IF(ABS(F168)&gt;E168*0.05,"Atenção (5 a 10% fora)","Em dia")))</f>
        <v/>
      </c>
    </row>
    <row r="169">
      <c r="A169" s="3" t="n"/>
      <c r="F169">
        <f>IF(OR(D169="",E169=""),"",D169-E169)</f>
        <v/>
      </c>
      <c r="G169">
        <f>IF(OR(D169="",E169=""),"",IF(ABS(F169)&gt;E169*0.1,"CORRIGIR (mais de 10% fora)",IF(ABS(F169)&gt;E169*0.05,"Atenção (5 a 10% fora)","Em dia")))</f>
        <v/>
      </c>
    </row>
    <row r="170">
      <c r="A170" s="3" t="n"/>
      <c r="F170">
        <f>IF(OR(D170="",E170=""),"",D170-E170)</f>
        <v/>
      </c>
      <c r="G170">
        <f>IF(OR(D170="",E170=""),"",IF(ABS(F170)&gt;E170*0.1,"CORRIGIR (mais de 10% fora)",IF(ABS(F170)&gt;E170*0.05,"Atenção (5 a 10% fora)","Em dia")))</f>
        <v/>
      </c>
    </row>
    <row r="171">
      <c r="A171" s="3" t="n"/>
      <c r="F171">
        <f>IF(OR(D171="",E171=""),"",D171-E171)</f>
        <v/>
      </c>
      <c r="G171">
        <f>IF(OR(D171="",E171=""),"",IF(ABS(F171)&gt;E171*0.1,"CORRIGIR (mais de 10% fora)",IF(ABS(F171)&gt;E171*0.05,"Atenção (5 a 10% fora)","Em dia")))</f>
        <v/>
      </c>
    </row>
    <row r="172">
      <c r="A172" s="3" t="n"/>
      <c r="F172">
        <f>IF(OR(D172="",E172=""),"",D172-E172)</f>
        <v/>
      </c>
      <c r="G172">
        <f>IF(OR(D172="",E172=""),"",IF(ABS(F172)&gt;E172*0.1,"CORRIGIR (mais de 10% fora)",IF(ABS(F172)&gt;E172*0.05,"Atenção (5 a 10% fora)","Em dia")))</f>
        <v/>
      </c>
    </row>
    <row r="173">
      <c r="A173" s="3" t="n"/>
      <c r="F173">
        <f>IF(OR(D173="",E173=""),"",D173-E173)</f>
        <v/>
      </c>
      <c r="G173">
        <f>IF(OR(D173="",E173=""),"",IF(ABS(F173)&gt;E173*0.1,"CORRIGIR (mais de 10% fora)",IF(ABS(F173)&gt;E173*0.05,"Atenção (5 a 10% fora)","Em dia")))</f>
        <v/>
      </c>
    </row>
    <row r="174">
      <c r="A174" s="3" t="n"/>
      <c r="F174">
        <f>IF(OR(D174="",E174=""),"",D174-E174)</f>
        <v/>
      </c>
      <c r="G174">
        <f>IF(OR(D174="",E174=""),"",IF(ABS(F174)&gt;E174*0.1,"CORRIGIR (mais de 10% fora)",IF(ABS(F174)&gt;E174*0.05,"Atenção (5 a 10% fora)","Em dia")))</f>
        <v/>
      </c>
    </row>
    <row r="175">
      <c r="A175" s="3" t="n"/>
      <c r="F175">
        <f>IF(OR(D175="",E175=""),"",D175-E175)</f>
        <v/>
      </c>
      <c r="G175">
        <f>IF(OR(D175="",E175=""),"",IF(ABS(F175)&gt;E175*0.1,"CORRIGIR (mais de 10% fora)",IF(ABS(F175)&gt;E175*0.05,"Atenção (5 a 10% fora)","Em dia")))</f>
        <v/>
      </c>
    </row>
    <row r="176">
      <c r="A176" s="3" t="n"/>
      <c r="F176">
        <f>IF(OR(D176="",E176=""),"",D176-E176)</f>
        <v/>
      </c>
      <c r="G176">
        <f>IF(OR(D176="",E176=""),"",IF(ABS(F176)&gt;E176*0.1,"CORRIGIR (mais de 10% fora)",IF(ABS(F176)&gt;E176*0.05,"Atenção (5 a 10% fora)","Em dia")))</f>
        <v/>
      </c>
    </row>
    <row r="177">
      <c r="A177" s="3" t="n"/>
      <c r="F177">
        <f>IF(OR(D177="",E177=""),"",D177-E177)</f>
        <v/>
      </c>
      <c r="G177">
        <f>IF(OR(D177="",E177=""),"",IF(ABS(F177)&gt;E177*0.1,"CORRIGIR (mais de 10% fora)",IF(ABS(F177)&gt;E177*0.05,"Atenção (5 a 10% fora)","Em dia")))</f>
        <v/>
      </c>
    </row>
    <row r="178">
      <c r="A178" s="3" t="n"/>
      <c r="F178">
        <f>IF(OR(D178="",E178=""),"",D178-E178)</f>
        <v/>
      </c>
      <c r="G178">
        <f>IF(OR(D178="",E178=""),"",IF(ABS(F178)&gt;E178*0.1,"CORRIGIR (mais de 10% fora)",IF(ABS(F178)&gt;E178*0.05,"Atenção (5 a 10% fora)","Em dia")))</f>
        <v/>
      </c>
    </row>
    <row r="179">
      <c r="A179" s="3" t="n"/>
      <c r="F179">
        <f>IF(OR(D179="",E179=""),"",D179-E179)</f>
        <v/>
      </c>
      <c r="G179">
        <f>IF(OR(D179="",E179=""),"",IF(ABS(F179)&gt;E179*0.1,"CORRIGIR (mais de 10% fora)",IF(ABS(F179)&gt;E179*0.05,"Atenção (5 a 10% fora)","Em dia")))</f>
        <v/>
      </c>
    </row>
    <row r="180">
      <c r="A180" s="3" t="n"/>
      <c r="F180">
        <f>IF(OR(D180="",E180=""),"",D180-E180)</f>
        <v/>
      </c>
      <c r="G180">
        <f>IF(OR(D180="",E180=""),"",IF(ABS(F180)&gt;E180*0.1,"CORRIGIR (mais de 10% fora)",IF(ABS(F180)&gt;E180*0.05,"Atenção (5 a 10% fora)","Em dia")))</f>
        <v/>
      </c>
    </row>
    <row r="181">
      <c r="A181" s="3" t="n"/>
      <c r="F181">
        <f>IF(OR(D181="",E181=""),"",D181-E181)</f>
        <v/>
      </c>
      <c r="G181">
        <f>IF(OR(D181="",E181=""),"",IF(ABS(F181)&gt;E181*0.1,"CORRIGIR (mais de 10% fora)",IF(ABS(F181)&gt;E181*0.05,"Atenção (5 a 10% fora)","Em dia")))</f>
        <v/>
      </c>
    </row>
    <row r="182">
      <c r="A182" s="3" t="n"/>
      <c r="F182">
        <f>IF(OR(D182="",E182=""),"",D182-E182)</f>
        <v/>
      </c>
      <c r="G182">
        <f>IF(OR(D182="",E182=""),"",IF(ABS(F182)&gt;E182*0.1,"CORRIGIR (mais de 10% fora)",IF(ABS(F182)&gt;E182*0.05,"Atenção (5 a 10% fora)","Em dia")))</f>
        <v/>
      </c>
    </row>
    <row r="183">
      <c r="A183" s="3" t="n"/>
      <c r="F183">
        <f>IF(OR(D183="",E183=""),"",D183-E183)</f>
        <v/>
      </c>
      <c r="G183">
        <f>IF(OR(D183="",E183=""),"",IF(ABS(F183)&gt;E183*0.1,"CORRIGIR (mais de 10% fora)",IF(ABS(F183)&gt;E183*0.05,"Atenção (5 a 10% fora)","Em dia")))</f>
        <v/>
      </c>
    </row>
    <row r="184">
      <c r="A184" s="3" t="n"/>
      <c r="F184">
        <f>IF(OR(D184="",E184=""),"",D184-E184)</f>
        <v/>
      </c>
      <c r="G184">
        <f>IF(OR(D184="",E184=""),"",IF(ABS(F184)&gt;E184*0.1,"CORRIGIR (mais de 10% fora)",IF(ABS(F184)&gt;E184*0.05,"Atenção (5 a 10% fora)","Em dia")))</f>
        <v/>
      </c>
    </row>
    <row r="185">
      <c r="A185" s="3" t="n"/>
      <c r="F185">
        <f>IF(OR(D185="",E185=""),"",D185-E185)</f>
        <v/>
      </c>
      <c r="G185">
        <f>IF(OR(D185="",E185=""),"",IF(ABS(F185)&gt;E185*0.1,"CORRIGIR (mais de 10% fora)",IF(ABS(F185)&gt;E185*0.05,"Atenção (5 a 10% fora)","Em dia")))</f>
        <v/>
      </c>
    </row>
    <row r="186">
      <c r="A186" s="3" t="n"/>
      <c r="F186">
        <f>IF(OR(D186="",E186=""),"",D186-E186)</f>
        <v/>
      </c>
      <c r="G186">
        <f>IF(OR(D186="",E186=""),"",IF(ABS(F186)&gt;E186*0.1,"CORRIGIR (mais de 10% fora)",IF(ABS(F186)&gt;E186*0.05,"Atenção (5 a 10% fora)","Em dia")))</f>
        <v/>
      </c>
    </row>
    <row r="187">
      <c r="A187" s="3" t="n"/>
      <c r="F187">
        <f>IF(OR(D187="",E187=""),"",D187-E187)</f>
        <v/>
      </c>
      <c r="G187">
        <f>IF(OR(D187="",E187=""),"",IF(ABS(F187)&gt;E187*0.1,"CORRIGIR (mais de 10% fora)",IF(ABS(F187)&gt;E187*0.05,"Atenção (5 a 10% fora)","Em dia")))</f>
        <v/>
      </c>
    </row>
    <row r="188">
      <c r="A188" s="3" t="n"/>
      <c r="F188">
        <f>IF(OR(D188="",E188=""),"",D188-E188)</f>
        <v/>
      </c>
      <c r="G188">
        <f>IF(OR(D188="",E188=""),"",IF(ABS(F188)&gt;E188*0.1,"CORRIGIR (mais de 10% fora)",IF(ABS(F188)&gt;E188*0.05,"Atenção (5 a 10% fora)","Em dia")))</f>
        <v/>
      </c>
    </row>
    <row r="189">
      <c r="A189" s="3" t="n"/>
      <c r="F189">
        <f>IF(OR(D189="",E189=""),"",D189-E189)</f>
        <v/>
      </c>
      <c r="G189">
        <f>IF(OR(D189="",E189=""),"",IF(ABS(F189)&gt;E189*0.1,"CORRIGIR (mais de 10% fora)",IF(ABS(F189)&gt;E189*0.05,"Atenção (5 a 10% fora)","Em dia")))</f>
        <v/>
      </c>
    </row>
    <row r="190">
      <c r="A190" s="3" t="n"/>
      <c r="F190">
        <f>IF(OR(D190="",E190=""),"",D190-E190)</f>
        <v/>
      </c>
      <c r="G190">
        <f>IF(OR(D190="",E190=""),"",IF(ABS(F190)&gt;E190*0.1,"CORRIGIR (mais de 10% fora)",IF(ABS(F190)&gt;E190*0.05,"Atenção (5 a 10% fora)","Em dia")))</f>
        <v/>
      </c>
    </row>
    <row r="191">
      <c r="A191" s="3" t="n"/>
      <c r="F191">
        <f>IF(OR(D191="",E191=""),"",D191-E191)</f>
        <v/>
      </c>
      <c r="G191">
        <f>IF(OR(D191="",E191=""),"",IF(ABS(F191)&gt;E191*0.1,"CORRIGIR (mais de 10% fora)",IF(ABS(F191)&gt;E191*0.05,"Atenção (5 a 10% fora)","Em dia")))</f>
        <v/>
      </c>
    </row>
    <row r="192">
      <c r="A192" s="3" t="n"/>
      <c r="F192">
        <f>IF(OR(D192="",E192=""),"",D192-E192)</f>
        <v/>
      </c>
      <c r="G192">
        <f>IF(OR(D192="",E192=""),"",IF(ABS(F192)&gt;E192*0.1,"CORRIGIR (mais de 10% fora)",IF(ABS(F192)&gt;E192*0.05,"Atenção (5 a 10% fora)","Em dia")))</f>
        <v/>
      </c>
    </row>
    <row r="193">
      <c r="A193" s="3" t="n"/>
      <c r="F193">
        <f>IF(OR(D193="",E193=""),"",D193-E193)</f>
        <v/>
      </c>
      <c r="G193">
        <f>IF(OR(D193="",E193=""),"",IF(ABS(F193)&gt;E193*0.1,"CORRIGIR (mais de 10% fora)",IF(ABS(F193)&gt;E193*0.05,"Atenção (5 a 10% fora)","Em dia")))</f>
        <v/>
      </c>
    </row>
    <row r="194">
      <c r="A194" s="3" t="n"/>
      <c r="F194">
        <f>IF(OR(D194="",E194=""),"",D194-E194)</f>
        <v/>
      </c>
      <c r="G194">
        <f>IF(OR(D194="",E194=""),"",IF(ABS(F194)&gt;E194*0.1,"CORRIGIR (mais de 10% fora)",IF(ABS(F194)&gt;E194*0.05,"Atenção (5 a 10% fora)","Em dia")))</f>
        <v/>
      </c>
    </row>
    <row r="195">
      <c r="A195" s="3" t="n"/>
      <c r="F195">
        <f>IF(OR(D195="",E195=""),"",D195-E195)</f>
        <v/>
      </c>
      <c r="G195">
        <f>IF(OR(D195="",E195=""),"",IF(ABS(F195)&gt;E195*0.1,"CORRIGIR (mais de 10% fora)",IF(ABS(F195)&gt;E195*0.05,"Atenção (5 a 10% fora)","Em dia")))</f>
        <v/>
      </c>
    </row>
    <row r="196">
      <c r="A196" s="3" t="n"/>
      <c r="F196">
        <f>IF(OR(D196="",E196=""),"",D196-E196)</f>
        <v/>
      </c>
      <c r="G196">
        <f>IF(OR(D196="",E196=""),"",IF(ABS(F196)&gt;E196*0.1,"CORRIGIR (mais de 10% fora)",IF(ABS(F196)&gt;E196*0.05,"Atenção (5 a 10% fora)","Em dia")))</f>
        <v/>
      </c>
    </row>
    <row r="197">
      <c r="A197" s="3" t="n"/>
      <c r="F197">
        <f>IF(OR(D197="",E197=""),"",D197-E197)</f>
        <v/>
      </c>
      <c r="G197">
        <f>IF(OR(D197="",E197=""),"",IF(ABS(F197)&gt;E197*0.1,"CORRIGIR (mais de 10% fora)",IF(ABS(F197)&gt;E197*0.05,"Atenção (5 a 10% fora)","Em dia")))</f>
        <v/>
      </c>
    </row>
    <row r="198">
      <c r="A198" s="3" t="n"/>
      <c r="F198">
        <f>IF(OR(D198="",E198=""),"",D198-E198)</f>
        <v/>
      </c>
      <c r="G198">
        <f>IF(OR(D198="",E198=""),"",IF(ABS(F198)&gt;E198*0.1,"CORRIGIR (mais de 10% fora)",IF(ABS(F198)&gt;E198*0.05,"Atenção (5 a 10% fora)","Em dia")))</f>
        <v/>
      </c>
    </row>
    <row r="199">
      <c r="A199" s="3" t="n"/>
      <c r="F199">
        <f>IF(OR(D199="",E199=""),"",D199-E199)</f>
        <v/>
      </c>
      <c r="G199">
        <f>IF(OR(D199="",E199=""),"",IF(ABS(F199)&gt;E199*0.1,"CORRIGIR (mais de 10% fora)",IF(ABS(F199)&gt;E199*0.05,"Atenção (5 a 10% fora)","Em dia")))</f>
        <v/>
      </c>
    </row>
    <row r="200">
      <c r="A200" s="3" t="n"/>
      <c r="F200">
        <f>IF(OR(D200="",E200=""),"",D200-E200)</f>
        <v/>
      </c>
      <c r="G200">
        <f>IF(OR(D200="",E200=""),"",IF(ABS(F200)&gt;E200*0.1,"CORRIGIR (mais de 10% fora)",IF(ABS(F200)&gt;E200*0.05,"Atenção (5 a 10% fora)","Em dia")))</f>
        <v/>
      </c>
    </row>
  </sheetData>
  <conditionalFormatting sqref="G2:G200">
    <cfRule type="expression" priority="1" dxfId="0">
      <formula>LEFT(G2,8)="CORRIGIR"</formula>
    </cfRule>
    <cfRule type="expression" priority="2" dxfId="0">
      <formula>LEFT(G2,8)="CORREGIR"</formula>
    </cfRule>
    <cfRule type="expression" priority="3" dxfId="2">
      <formula>LEFT(G2,7)="Atenção"</formula>
    </cfRule>
    <cfRule type="expression" priority="4" dxfId="2">
      <formula>LEFT(G2,8)="Atención"</formula>
    </cfRule>
    <cfRule type="expression" priority="5" dxfId="3">
      <formula>LEFT(G2,6)="Em dia"</formula>
    </cfRule>
    <cfRule type="expression" priority="6" dxfId="3">
      <formula>LEFT(G2,6)="Al día"</formula>
    </cfRule>
  </conditionalFormatting>
  <dataValidations count="1">
    <dataValidation sqref="C2:C200" showDropDown="0" showInputMessage="0" showErrorMessage="0" allowBlank="1" type="list">
      <formula1>"Dianteiro esq.,Dianteiro dir.,Traseiro int. esq.,Traseiro ext. esq.,Traseiro int. dir.,Traseiro ext. dir.,2º eixo int. esq.,2º eixo ext. esq.,2º eixo int. dir.,2º eixo ext. dir.,Estepe,Estoque"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6" customWidth="1" min="1" max="1"/>
    <col width="12" customWidth="1" min="2" max="2"/>
  </cols>
  <sheetData>
    <row r="1">
      <c r="A1" s="5" t="inlineStr">
        <is>
          <t>Resumo de pneus</t>
        </is>
      </c>
    </row>
    <row r="2">
      <c r="A2" t="inlineStr">
        <is>
          <t>Atualiza sozinho a partir das outras abas.</t>
        </is>
      </c>
    </row>
    <row r="4">
      <c r="A4" s="6" t="inlineStr">
        <is>
          <t>Pneus em uso</t>
        </is>
      </c>
      <c r="B4" s="7">
        <f>SUMPRODUCT(('Pneus'!A2:A200&lt;&gt;"")*('Pneus'!J2:J200=""))</f>
        <v/>
      </c>
    </row>
    <row r="5">
      <c r="A5" s="8" t="inlineStr">
        <is>
          <t>Pneus para TROCAR (abaixo de 1,6 mm)</t>
        </is>
      </c>
      <c r="B5" s="7">
        <f>COUNTIF('Pneus'!P2:P200,"TROCAR*")</f>
        <v/>
      </c>
    </row>
    <row r="6">
      <c r="A6" s="6" t="inlineStr">
        <is>
          <t>Pneus perto da troca (abaixo de 3 mm)</t>
        </is>
      </c>
      <c r="B6" s="7">
        <f>COUNTIF('Pneus'!P2:P200,"Próxima*")</f>
        <v/>
      </c>
    </row>
    <row r="7">
      <c r="A7" s="8" t="inlineStr">
        <is>
          <t>Pneus sem medição de sulco</t>
        </is>
      </c>
      <c r="B7" s="7">
        <f>COUNTIF('Pneus'!P2:P200,"Sem dados*")</f>
        <v/>
      </c>
    </row>
    <row r="8">
      <c r="A8" s="6" t="inlineStr">
        <is>
          <t>Pneus com medição velha (mais de 45 dias)</t>
        </is>
      </c>
      <c r="B8" s="7">
        <f>COUNTIF('Pneus'!P2:P200,"Atenção*")</f>
        <v/>
      </c>
    </row>
    <row r="9">
      <c r="A9" s="8" t="inlineStr">
        <is>
          <t>Custo médio por km dos pneus retirados (R$)</t>
        </is>
      </c>
      <c r="B9" s="7">
        <f>IFERROR(AVERAGEIFS('Pneus'!M2:M200,'Pneus'!J2:J200,"&lt;&gt;"),"")</f>
        <v/>
      </c>
    </row>
    <row r="10">
      <c r="A10" s="6" t="inlineStr">
        <is>
          <t>Calibragens a CORRIGIR na última aba</t>
        </is>
      </c>
      <c r="B10" s="7">
        <f>COUNTIF('Calibragem'!G2:G200,"CORRIGIR*")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Como usar esta planilha</t>
        </is>
      </c>
    </row>
    <row r="3">
      <c r="A3" s="9" t="inlineStr">
        <is>
          <t>1. Aba Pneus: uma linha por pneu, inclusive estepe e estoque. Informe preço, data e km da instalação. O Km atual do veículo você atualiza à mão (ou copia da planilha de frota).</t>
        </is>
      </c>
    </row>
    <row r="4">
      <c r="A4" s="9" t="inlineStr">
        <is>
          <t>2. Km rodados e Custo por km se calculam sozinhos: enquanto o pneu está em uso, usam o km atual; quando você preenche Retirado em e Km na retirada, usam o km final. É esse número que diz se vale a pena recapar ou mudar de marca.</t>
        </is>
      </c>
    </row>
    <row r="5">
      <c r="A5" s="9" t="inlineStr">
        <is>
          <t>3. Sulco: meça com profundímetro e anote a data. Abaixo de 3 mm, programe a troca; abaixo de 1,6 mm (indicador TWI), o pneu está fora do limite legal. Medição com mais de 45 dias fica em atenção.</t>
        </is>
      </c>
    </row>
    <row r="6">
      <c r="A6" s="9" t="inlineStr">
        <is>
          <t>4. Aba Movimentações: cada rodízio, troca, furo ou recapagem em uma linha. É o histórico que o fornecedor pede na garantia e que mostra qual posição desgasta mais.</t>
        </is>
      </c>
    </row>
    <row r="7">
      <c r="A7" s="9" t="inlineStr">
        <is>
          <t>5. Aba Calibragem: anote a pressão medida e a recomendada pelo fabricante. Mais de 10% fora é para corrigir no dia; pneu com pressão baixa gasta pela borda e consome mais combustível.</t>
        </is>
      </c>
    </row>
    <row r="8">
      <c r="A8" s="9" t="inlineStr">
        <is>
          <t>6. Aba Resumo: quantos pneus estão para trocar, sem medição ou com medição velha, e o custo médio por km dos pneus já retirados.</t>
        </is>
      </c>
    </row>
    <row r="9">
      <c r="A9" s="9" t="inlineStr"/>
    </row>
    <row r="10">
      <c r="A10" s="9" t="inlineStr">
        <is>
          <t>Limites: a planilha não avisa ninguém e não cruza o km com o checklist do motorista. Na Viaria o pneu tem ficha própria por posição, o sulco entra pelo celular e o km vem do checklist diário.</t>
        </is>
      </c>
    </row>
    <row r="11">
      <c r="A11" s="9" t="inlineStr">
        <is>
          <t>Planilha gratuita da Viaria — viaria.app/pt — controle de frota grátis até 5 veículos.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2026-10-09T17:27:47Z</dcterms:created>
  <dcterms:modified xsi:type="dcterms:W3CDTF">2026-10-09T17:27:47Z</dcterms:modified>
</cp:coreProperties>
</file>